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heets/sheet13.xml" ContentType="application/vnd.openxmlformats-officedocument.spreadsheetml.chart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12.xml" ContentType="application/vnd.openxmlformats-officedocument.spreadsheetml.chart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0" windowWidth="2490" windowHeight="1515" tabRatio="802" firstSheet="1" activeTab="3"/>
  </bookViews>
  <sheets>
    <sheet name="HPILResults" sheetId="28" r:id="rId1"/>
    <sheet name="HPIL1" sheetId="29" r:id="rId2"/>
    <sheet name="HPIL2" sheetId="31" r:id="rId3"/>
    <sheet name="AggHPILResults" sheetId="25" r:id="rId4"/>
    <sheet name="AggHPIL1" sheetId="26" r:id="rId5"/>
    <sheet name="AggHPIL2" sheetId="27" r:id="rId6"/>
    <sheet name="AggHPIL3" sheetId="37" r:id="rId7"/>
    <sheet name="ProgramComp" sheetId="13" r:id="rId8"/>
    <sheet name="Comp1" sheetId="22" r:id="rId9"/>
    <sheet name="Comp2" sheetId="24" r:id="rId10"/>
    <sheet name="Comp3" sheetId="35" r:id="rId11"/>
    <sheet name="CompStdDev1" sheetId="33" r:id="rId12"/>
    <sheet name="CompStdDev2" sheetId="34" r:id="rId13"/>
    <sheet name="CompStdDev3" sheetId="36" r:id="rId14"/>
    <sheet name="ProgramComp8020" sheetId="38" r:id="rId15"/>
    <sheet name="Comp80201" sheetId="39" r:id="rId16"/>
    <sheet name="Comp80202" sheetId="40" r:id="rId17"/>
  </sheets>
  <calcPr calcId="125725"/>
</workbook>
</file>

<file path=xl/calcChain.xml><?xml version="1.0" encoding="utf-8"?>
<calcChain xmlns="http://schemas.openxmlformats.org/spreadsheetml/2006/main">
  <c r="J10" i="13"/>
  <c r="I40" i="38" l="1"/>
  <c r="H40"/>
  <c r="G40"/>
  <c r="F40"/>
  <c r="E40"/>
  <c r="D40"/>
  <c r="C40"/>
  <c r="B40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35"/>
  <c r="H35"/>
  <c r="G35"/>
  <c r="F35"/>
  <c r="E35"/>
  <c r="D35"/>
  <c r="C35"/>
  <c r="B35"/>
  <c r="I34"/>
  <c r="H34"/>
  <c r="G34"/>
  <c r="F34"/>
  <c r="E34"/>
  <c r="D34"/>
  <c r="C34"/>
  <c r="B34"/>
  <c r="I33"/>
  <c r="H33"/>
  <c r="G33"/>
  <c r="F33"/>
  <c r="E33"/>
  <c r="D33"/>
  <c r="C33"/>
  <c r="B33"/>
  <c r="I30"/>
  <c r="H30"/>
  <c r="G30"/>
  <c r="F30"/>
  <c r="E30"/>
  <c r="D30"/>
  <c r="C30"/>
  <c r="B30"/>
  <c r="I28"/>
  <c r="H28"/>
  <c r="G28"/>
  <c r="F28"/>
  <c r="E28"/>
  <c r="D28"/>
  <c r="C28"/>
  <c r="B28"/>
  <c r="I27"/>
  <c r="H27"/>
  <c r="G27"/>
  <c r="F27"/>
  <c r="E27"/>
  <c r="D27"/>
  <c r="C27"/>
  <c r="B27"/>
  <c r="I26"/>
  <c r="H26"/>
  <c r="G26"/>
  <c r="F26"/>
  <c r="E26"/>
  <c r="D26"/>
  <c r="C26"/>
  <c r="B26"/>
  <c r="I25"/>
  <c r="H25"/>
  <c r="G25"/>
  <c r="F25"/>
  <c r="E25"/>
  <c r="D25"/>
  <c r="C25"/>
  <c r="B25"/>
  <c r="I24"/>
  <c r="H24"/>
  <c r="G24"/>
  <c r="F24"/>
  <c r="E24"/>
  <c r="D24"/>
  <c r="C24"/>
  <c r="B24"/>
  <c r="I23"/>
  <c r="H23"/>
  <c r="G23"/>
  <c r="F23"/>
  <c r="E23"/>
  <c r="D23"/>
  <c r="C23"/>
  <c r="B23"/>
  <c r="J20"/>
  <c r="I19"/>
  <c r="H19"/>
  <c r="G19"/>
  <c r="F19"/>
  <c r="E19"/>
  <c r="D19"/>
  <c r="C19"/>
  <c r="B19"/>
  <c r="J18"/>
  <c r="J17"/>
  <c r="J16"/>
  <c r="J15"/>
  <c r="J14"/>
  <c r="J10"/>
  <c r="I9"/>
  <c r="H9"/>
  <c r="G9"/>
  <c r="F9"/>
  <c r="E9"/>
  <c r="D9"/>
  <c r="C9"/>
  <c r="B9"/>
  <c r="J8"/>
  <c r="J7"/>
  <c r="J6"/>
  <c r="J5"/>
  <c r="J4"/>
  <c r="K115" i="13"/>
  <c r="K113"/>
  <c r="K112"/>
  <c r="K111"/>
  <c r="K110"/>
  <c r="K109"/>
  <c r="J31" i="25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43"/>
  <c r="I43"/>
  <c r="H43"/>
  <c r="G43"/>
  <c r="F43"/>
  <c r="E43"/>
  <c r="D43"/>
  <c r="C43"/>
  <c r="J42"/>
  <c r="I42"/>
  <c r="H42"/>
  <c r="G42"/>
  <c r="F42"/>
  <c r="E42"/>
  <c r="D42"/>
  <c r="C42"/>
  <c r="B43"/>
  <c r="B42"/>
  <c r="L26" i="13"/>
  <c r="L25"/>
  <c r="L24"/>
  <c r="J115"/>
  <c r="I115"/>
  <c r="J113"/>
  <c r="I113"/>
  <c r="J112"/>
  <c r="I112"/>
  <c r="J111"/>
  <c r="I111"/>
  <c r="J110"/>
  <c r="I110"/>
  <c r="J109"/>
  <c r="I109"/>
  <c r="J60"/>
  <c r="I60"/>
  <c r="J58"/>
  <c r="I58"/>
  <c r="J57"/>
  <c r="I57"/>
  <c r="J56"/>
  <c r="I56"/>
  <c r="J55"/>
  <c r="I55"/>
  <c r="J54"/>
  <c r="I54"/>
  <c r="J53"/>
  <c r="I53"/>
  <c r="K30"/>
  <c r="L27" s="1"/>
  <c r="K28"/>
  <c r="K27"/>
  <c r="K26"/>
  <c r="K25"/>
  <c r="K24"/>
  <c r="J29"/>
  <c r="I29"/>
  <c r="K16" i="38" l="1"/>
  <c r="K14"/>
  <c r="K17"/>
  <c r="K18"/>
  <c r="K15"/>
  <c r="J19"/>
  <c r="J9"/>
  <c r="K20"/>
  <c r="L28" i="13"/>
  <c r="H29"/>
  <c r="G29"/>
  <c r="F29"/>
  <c r="E29"/>
  <c r="D29"/>
  <c r="C29"/>
  <c r="B29"/>
  <c r="I19"/>
  <c r="H19"/>
  <c r="G19"/>
  <c r="F19"/>
  <c r="E19"/>
  <c r="D19"/>
  <c r="C19"/>
  <c r="B19"/>
  <c r="I9"/>
  <c r="H9"/>
  <c r="G9"/>
  <c r="F9"/>
  <c r="E9"/>
  <c r="D9"/>
  <c r="C9"/>
  <c r="B9"/>
  <c r="H115"/>
  <c r="G115"/>
  <c r="F115"/>
  <c r="E115"/>
  <c r="D115"/>
  <c r="C115"/>
  <c r="B115"/>
  <c r="H113"/>
  <c r="G113"/>
  <c r="F113"/>
  <c r="E113"/>
  <c r="D113"/>
  <c r="C113"/>
  <c r="B113"/>
  <c r="H112"/>
  <c r="G112"/>
  <c r="F112"/>
  <c r="E112"/>
  <c r="D112"/>
  <c r="C112"/>
  <c r="B112"/>
  <c r="H111"/>
  <c r="G111"/>
  <c r="F111"/>
  <c r="E111"/>
  <c r="D111"/>
  <c r="C111"/>
  <c r="B111"/>
  <c r="H110"/>
  <c r="G110"/>
  <c r="F110"/>
  <c r="E110"/>
  <c r="D110"/>
  <c r="C110"/>
  <c r="B110"/>
  <c r="H109"/>
  <c r="G109"/>
  <c r="F109"/>
  <c r="E109"/>
  <c r="D109"/>
  <c r="C109"/>
  <c r="B109"/>
  <c r="H60"/>
  <c r="G60"/>
  <c r="F60"/>
  <c r="E60"/>
  <c r="D60"/>
  <c r="C60"/>
  <c r="B60"/>
  <c r="H58"/>
  <c r="G58"/>
  <c r="F58"/>
  <c r="E58"/>
  <c r="D58"/>
  <c r="C58"/>
  <c r="B58"/>
  <c r="H57"/>
  <c r="G57"/>
  <c r="F57"/>
  <c r="E57"/>
  <c r="D57"/>
  <c r="C57"/>
  <c r="B57"/>
  <c r="H56"/>
  <c r="G56"/>
  <c r="F56"/>
  <c r="E56"/>
  <c r="D56"/>
  <c r="C56"/>
  <c r="B56"/>
  <c r="H55"/>
  <c r="G55"/>
  <c r="F55"/>
  <c r="E55"/>
  <c r="D55"/>
  <c r="C55"/>
  <c r="B55"/>
  <c r="H54"/>
  <c r="G54"/>
  <c r="F54"/>
  <c r="E54"/>
  <c r="D54"/>
  <c r="C54"/>
  <c r="B54"/>
  <c r="H53"/>
  <c r="G53"/>
  <c r="F53"/>
  <c r="E53"/>
  <c r="D53"/>
  <c r="C53"/>
  <c r="B53"/>
  <c r="I102"/>
  <c r="H102"/>
  <c r="G102"/>
  <c r="F102"/>
  <c r="E102"/>
  <c r="D102"/>
  <c r="C102"/>
  <c r="B102"/>
  <c r="I93"/>
  <c r="H93"/>
  <c r="G93"/>
  <c r="F93"/>
  <c r="E93"/>
  <c r="D93"/>
  <c r="C93"/>
  <c r="B93"/>
  <c r="I46"/>
  <c r="H46"/>
  <c r="G46"/>
  <c r="F46"/>
  <c r="E46"/>
  <c r="D46"/>
  <c r="C46"/>
  <c r="B46"/>
  <c r="I36"/>
  <c r="H36"/>
  <c r="G36"/>
  <c r="F36"/>
  <c r="E36"/>
  <c r="D36"/>
  <c r="C36"/>
  <c r="B36"/>
  <c r="J16"/>
  <c r="J6"/>
  <c r="B94"/>
  <c r="C94"/>
  <c r="D94"/>
  <c r="E94"/>
  <c r="F94"/>
  <c r="G94"/>
  <c r="H94"/>
  <c r="I94"/>
  <c r="B95"/>
  <c r="C95"/>
  <c r="D95"/>
  <c r="E95"/>
  <c r="F95"/>
  <c r="G95"/>
  <c r="H95"/>
  <c r="I95"/>
  <c r="B92"/>
  <c r="C92"/>
  <c r="D92"/>
  <c r="E92"/>
  <c r="F92"/>
  <c r="G92"/>
  <c r="H92"/>
  <c r="I92"/>
  <c r="C97"/>
  <c r="B97"/>
  <c r="I106"/>
  <c r="H106"/>
  <c r="G106"/>
  <c r="F106"/>
  <c r="E106"/>
  <c r="D106"/>
  <c r="C106"/>
  <c r="B106"/>
  <c r="I104"/>
  <c r="H104"/>
  <c r="G104"/>
  <c r="F104"/>
  <c r="E104"/>
  <c r="D104"/>
  <c r="C104"/>
  <c r="B104"/>
  <c r="I103"/>
  <c r="H103"/>
  <c r="G103"/>
  <c r="F103"/>
  <c r="E103"/>
  <c r="D103"/>
  <c r="C103"/>
  <c r="B103"/>
  <c r="I101"/>
  <c r="H101"/>
  <c r="G101"/>
  <c r="F101"/>
  <c r="E101"/>
  <c r="D101"/>
  <c r="C101"/>
  <c r="B101"/>
  <c r="I100"/>
  <c r="H100"/>
  <c r="G100"/>
  <c r="F100"/>
  <c r="E100"/>
  <c r="D100"/>
  <c r="C100"/>
  <c r="B100"/>
  <c r="I97"/>
  <c r="H97"/>
  <c r="G97"/>
  <c r="F97"/>
  <c r="E97"/>
  <c r="D97"/>
  <c r="I91"/>
  <c r="H91"/>
  <c r="G91"/>
  <c r="F91"/>
  <c r="E91"/>
  <c r="D91"/>
  <c r="C91"/>
  <c r="B91"/>
  <c r="I29" i="28"/>
  <c r="H29"/>
  <c r="G29"/>
  <c r="F29"/>
  <c r="E29"/>
  <c r="D29"/>
  <c r="C29"/>
  <c r="B29"/>
  <c r="I31"/>
  <c r="H31"/>
  <c r="G31"/>
  <c r="F31"/>
  <c r="E31"/>
  <c r="D31"/>
  <c r="C31"/>
  <c r="B31"/>
  <c r="I30"/>
  <c r="H30"/>
  <c r="G30"/>
  <c r="F30"/>
  <c r="E30"/>
  <c r="D30"/>
  <c r="C30"/>
  <c r="B30"/>
  <c r="I26"/>
  <c r="H26"/>
  <c r="G26"/>
  <c r="F26"/>
  <c r="E26"/>
  <c r="D26"/>
  <c r="C26"/>
  <c r="I25"/>
  <c r="H25"/>
  <c r="G25"/>
  <c r="F25"/>
  <c r="E25"/>
  <c r="D25"/>
  <c r="C25"/>
  <c r="B26"/>
  <c r="B25"/>
  <c r="I39" i="25"/>
  <c r="H39"/>
  <c r="G39"/>
  <c r="F39"/>
  <c r="E39"/>
  <c r="D39"/>
  <c r="C39"/>
  <c r="B39"/>
  <c r="I38"/>
  <c r="H38"/>
  <c r="G38"/>
  <c r="F38"/>
  <c r="E38"/>
  <c r="D38"/>
  <c r="C38"/>
  <c r="B38"/>
  <c r="I35"/>
  <c r="H35"/>
  <c r="G35"/>
  <c r="F35"/>
  <c r="E35"/>
  <c r="D35"/>
  <c r="C35"/>
  <c r="I34"/>
  <c r="H34"/>
  <c r="G34"/>
  <c r="F34"/>
  <c r="E34"/>
  <c r="D34"/>
  <c r="C34"/>
  <c r="B35"/>
  <c r="B34"/>
  <c r="I17" i="28"/>
  <c r="H17"/>
  <c r="I16"/>
  <c r="H16"/>
  <c r="I15"/>
  <c r="H15"/>
  <c r="I14"/>
  <c r="H14"/>
  <c r="I21" i="25"/>
  <c r="H21"/>
  <c r="I20"/>
  <c r="H20"/>
  <c r="I19"/>
  <c r="H19"/>
  <c r="I18"/>
  <c r="H18"/>
  <c r="J20" i="13"/>
  <c r="J18"/>
  <c r="J17"/>
  <c r="J15"/>
  <c r="J14"/>
  <c r="J8"/>
  <c r="J7"/>
  <c r="J5"/>
  <c r="J4"/>
  <c r="I40"/>
  <c r="H40"/>
  <c r="I38"/>
  <c r="H38"/>
  <c r="I37"/>
  <c r="H37"/>
  <c r="I35"/>
  <c r="H35"/>
  <c r="I34"/>
  <c r="H34"/>
  <c r="I33"/>
  <c r="H33"/>
  <c r="I22" i="28"/>
  <c r="H22"/>
  <c r="G22"/>
  <c r="F22"/>
  <c r="E22"/>
  <c r="D22"/>
  <c r="C22"/>
  <c r="B22"/>
  <c r="I21"/>
  <c r="H21"/>
  <c r="G21"/>
  <c r="F21"/>
  <c r="E21"/>
  <c r="D21"/>
  <c r="C21"/>
  <c r="B21"/>
  <c r="I20"/>
  <c r="H20"/>
  <c r="G20"/>
  <c r="F20"/>
  <c r="E20"/>
  <c r="D20"/>
  <c r="C20"/>
  <c r="B20"/>
  <c r="I19"/>
  <c r="H19"/>
  <c r="G19"/>
  <c r="F19"/>
  <c r="E19"/>
  <c r="D19"/>
  <c r="C19"/>
  <c r="B19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I26" i="25"/>
  <c r="H26"/>
  <c r="G26"/>
  <c r="F26"/>
  <c r="E26"/>
  <c r="D26"/>
  <c r="C26"/>
  <c r="B26"/>
  <c r="I25"/>
  <c r="H25"/>
  <c r="G25"/>
  <c r="F25"/>
  <c r="E25"/>
  <c r="D25"/>
  <c r="C25"/>
  <c r="B25"/>
  <c r="I24"/>
  <c r="H24"/>
  <c r="G24"/>
  <c r="F24"/>
  <c r="E24"/>
  <c r="D24"/>
  <c r="C24"/>
  <c r="B24"/>
  <c r="I23"/>
  <c r="H23"/>
  <c r="G23"/>
  <c r="F23"/>
  <c r="E23"/>
  <c r="D23"/>
  <c r="C23"/>
  <c r="B23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D50" i="13"/>
  <c r="E50"/>
  <c r="F50"/>
  <c r="G50"/>
  <c r="H50"/>
  <c r="I50"/>
  <c r="L18" i="38" l="1"/>
  <c r="K19"/>
  <c r="L19" s="1"/>
  <c r="L17"/>
  <c r="L15"/>
  <c r="L16"/>
  <c r="L14"/>
  <c r="K29" i="13"/>
  <c r="L29" s="1"/>
  <c r="K17"/>
  <c r="J91"/>
  <c r="J93"/>
  <c r="J102"/>
  <c r="K20"/>
  <c r="J92"/>
  <c r="J94"/>
  <c r="K18"/>
  <c r="J100"/>
  <c r="J101"/>
  <c r="J103"/>
  <c r="J104"/>
  <c r="J106"/>
  <c r="J97"/>
  <c r="J95"/>
  <c r="K104" s="1"/>
  <c r="K15"/>
  <c r="K14"/>
  <c r="K16"/>
  <c r="J9"/>
  <c r="J19"/>
  <c r="I48"/>
  <c r="I47"/>
  <c r="I45"/>
  <c r="I44"/>
  <c r="I43"/>
  <c r="H48"/>
  <c r="H47"/>
  <c r="H45"/>
  <c r="H44"/>
  <c r="H43"/>
  <c r="G43"/>
  <c r="C50"/>
  <c r="B50"/>
  <c r="G48"/>
  <c r="F48"/>
  <c r="E48"/>
  <c r="D48"/>
  <c r="C48"/>
  <c r="B48"/>
  <c r="G47"/>
  <c r="F47"/>
  <c r="E47"/>
  <c r="D47"/>
  <c r="C47"/>
  <c r="B47"/>
  <c r="G45"/>
  <c r="F45"/>
  <c r="E45"/>
  <c r="D45"/>
  <c r="C45"/>
  <c r="B45"/>
  <c r="G44"/>
  <c r="F44"/>
  <c r="E44"/>
  <c r="D44"/>
  <c r="C44"/>
  <c r="B44"/>
  <c r="F43"/>
  <c r="E43"/>
  <c r="D43"/>
  <c r="C43"/>
  <c r="B43"/>
  <c r="G33"/>
  <c r="F33"/>
  <c r="E33"/>
  <c r="D33"/>
  <c r="C33"/>
  <c r="B33"/>
  <c r="G40"/>
  <c r="F40"/>
  <c r="E40"/>
  <c r="D40"/>
  <c r="C40"/>
  <c r="B40"/>
  <c r="G38"/>
  <c r="F38"/>
  <c r="E38"/>
  <c r="D38"/>
  <c r="C38"/>
  <c r="B38"/>
  <c r="G37"/>
  <c r="F37"/>
  <c r="E37"/>
  <c r="D37"/>
  <c r="C37"/>
  <c r="B37"/>
  <c r="G35"/>
  <c r="F35"/>
  <c r="E35"/>
  <c r="D35"/>
  <c r="C35"/>
  <c r="B35"/>
  <c r="G34"/>
  <c r="F34"/>
  <c r="E34"/>
  <c r="D34"/>
  <c r="C34"/>
  <c r="B34"/>
  <c r="K102" l="1"/>
  <c r="K100"/>
  <c r="L15"/>
  <c r="L18"/>
  <c r="L14"/>
  <c r="L16"/>
  <c r="K101"/>
  <c r="K106"/>
  <c r="K103"/>
  <c r="L17"/>
  <c r="K19"/>
  <c r="L19" s="1"/>
</calcChain>
</file>

<file path=xl/sharedStrings.xml><?xml version="1.0" encoding="utf-8"?>
<sst xmlns="http://schemas.openxmlformats.org/spreadsheetml/2006/main" count="348" uniqueCount="52">
  <si>
    <t>tRNA</t>
  </si>
  <si>
    <t>IL</t>
  </si>
  <si>
    <t>HP</t>
  </si>
  <si>
    <t>AggIL</t>
  </si>
  <si>
    <t>AggHP</t>
  </si>
  <si>
    <t>Bac 16S rRNA</t>
  </si>
  <si>
    <t>Bac 23S rRNA</t>
  </si>
  <si>
    <t>Euk Nuc 16S rRNA</t>
  </si>
  <si>
    <t>Turner99</t>
  </si>
  <si>
    <t>Turner04</t>
  </si>
  <si>
    <t>MultiFold</t>
  </si>
  <si>
    <t>ContraFold</t>
  </si>
  <si>
    <t>U1</t>
  </si>
  <si>
    <t>ykok</t>
  </si>
  <si>
    <t>SAM</t>
  </si>
  <si>
    <t>IRE</t>
  </si>
  <si>
    <t>UnaL2</t>
  </si>
  <si>
    <t>TPP</t>
  </si>
  <si>
    <t>Molecule-Independent</t>
  </si>
  <si>
    <t>Bac 5S   rRNA</t>
  </si>
  <si>
    <t>Euk 5S   rRNA</t>
  </si>
  <si>
    <t>CONTRAfold</t>
  </si>
  <si>
    <t>RNase P A</t>
  </si>
  <si>
    <t>HCV IRES</t>
  </si>
  <si>
    <t>Bac    SRP</t>
  </si>
  <si>
    <t>HIV   DIS</t>
  </si>
  <si>
    <t>RNAfold</t>
  </si>
  <si>
    <t>Hairpin Loop</t>
  </si>
  <si>
    <t>Internal Loop</t>
  </si>
  <si>
    <t>Best of 4</t>
  </si>
  <si>
    <t>Avg for 8</t>
  </si>
  <si>
    <t>Avg for all</t>
  </si>
  <si>
    <t>Avg Diff</t>
  </si>
  <si>
    <t>New Stat Pots</t>
  </si>
  <si>
    <t>Turner04Plus</t>
  </si>
  <si>
    <t>RNAstructure (TURNER04)</t>
  </si>
  <si>
    <t>RNAfold (TURNER99)</t>
  </si>
  <si>
    <t>RNAstructure (TURNER04+)</t>
  </si>
  <si>
    <t>Euk 16S rRNA</t>
  </si>
  <si>
    <t>RNAsePB</t>
  </si>
  <si>
    <t>Hammerhead3</t>
  </si>
  <si>
    <t>Purine</t>
  </si>
  <si>
    <t>HDV</t>
  </si>
  <si>
    <t>HIVFE</t>
  </si>
  <si>
    <t>GEMM</t>
  </si>
  <si>
    <t>R2</t>
  </si>
  <si>
    <t>Mito 16S rRNA</t>
  </si>
  <si>
    <t>Arc 16S rRNA</t>
  </si>
  <si>
    <t>Avg for 10</t>
  </si>
  <si>
    <t>Mito16S</t>
  </si>
  <si>
    <t>Arc16S</t>
  </si>
  <si>
    <t>AggHPIL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</si>
</sst>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ill="1"/>
    <xf numFmtId="0" fontId="0" fillId="0" borderId="0" xfId="0" applyFont="1" applyFill="1"/>
    <xf numFmtId="0" fontId="1" fillId="0" borderId="0" xfId="0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9646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chartsheet" Target="chartsheets/sheet10.xml"/><Relationship Id="rId18" Type="http://schemas.openxmlformats.org/officeDocument/2006/relationships/theme" Target="theme/theme1.xml"/><Relationship Id="rId3" Type="http://schemas.openxmlformats.org/officeDocument/2006/relationships/chartsheet" Target="chartsheets/sheet2.xml"/><Relationship Id="rId21" Type="http://schemas.openxmlformats.org/officeDocument/2006/relationships/calcChain" Target="calcChain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9.xml"/><Relationship Id="rId17" Type="http://schemas.openxmlformats.org/officeDocument/2006/relationships/chartsheet" Target="chartsheets/sheet13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3.xml"/><Relationship Id="rId15" Type="http://schemas.openxmlformats.org/officeDocument/2006/relationships/worksheet" Target="worksheets/sheet4.xml"/><Relationship Id="rId10" Type="http://schemas.openxmlformats.org/officeDocument/2006/relationships/chartsheet" Target="chartsheets/sheet7.xml"/><Relationship Id="rId19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6.xml"/><Relationship Id="rId14" Type="http://schemas.openxmlformats.org/officeDocument/2006/relationships/chartsheet" Target="chartsheets/sheet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0506707494896533E-2"/>
          <c:y val="3.1593394575678092E-2"/>
          <c:w val="0.92584572761738582"/>
          <c:h val="0.78984135772090991"/>
        </c:manualLayout>
      </c:layout>
      <c:barChart>
        <c:barDir val="col"/>
        <c:grouping val="clustered"/>
        <c:ser>
          <c:idx val="0"/>
          <c:order val="0"/>
          <c:tx>
            <c:strRef>
              <c:f>HPILResults!$B$2</c:f>
              <c:strCache>
                <c:ptCount val="1"/>
                <c:pt idx="0">
                  <c:v>RNAfold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AggHPILResults!$B$18:$I$18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HPILResults!$B$15:$I$15</c:f>
              <c:numCache>
                <c:formatCode>General</c:formatCode>
                <c:ptCount val="8"/>
                <c:pt idx="0">
                  <c:v>0.59</c:v>
                </c:pt>
                <c:pt idx="1">
                  <c:v>0.68</c:v>
                </c:pt>
                <c:pt idx="2">
                  <c:v>0.51</c:v>
                </c:pt>
                <c:pt idx="3">
                  <c:v>0.49</c:v>
                </c:pt>
                <c:pt idx="4">
                  <c:v>0.71</c:v>
                </c:pt>
                <c:pt idx="5">
                  <c:v>0.37</c:v>
                </c:pt>
                <c:pt idx="6">
                  <c:v>0.6</c:v>
                </c:pt>
                <c:pt idx="7">
                  <c:v>0.78</c:v>
                </c:pt>
              </c:numCache>
            </c:numRef>
          </c:val>
        </c:ser>
        <c:ser>
          <c:idx val="3"/>
          <c:order val="1"/>
          <c:tx>
            <c:strRef>
              <c:f>HPILResults!$C$2</c:f>
              <c:strCache>
                <c:ptCount val="1"/>
                <c:pt idx="0">
                  <c:v>Hairpin Loop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AggHPILResults!$B$18:$I$18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HPILResults!$B$16:$I$16</c:f>
              <c:numCache>
                <c:formatCode>General</c:formatCode>
                <c:ptCount val="8"/>
                <c:pt idx="0">
                  <c:v>0.75</c:v>
                </c:pt>
                <c:pt idx="1">
                  <c:v>0.77</c:v>
                </c:pt>
                <c:pt idx="2">
                  <c:v>0.63</c:v>
                </c:pt>
                <c:pt idx="3">
                  <c:v>0.62</c:v>
                </c:pt>
                <c:pt idx="4">
                  <c:v>0.94</c:v>
                </c:pt>
                <c:pt idx="5">
                  <c:v>0.41</c:v>
                </c:pt>
                <c:pt idx="6">
                  <c:v>0.63</c:v>
                </c:pt>
                <c:pt idx="7">
                  <c:v>0.8</c:v>
                </c:pt>
              </c:numCache>
            </c:numRef>
          </c:val>
        </c:ser>
        <c:ser>
          <c:idx val="1"/>
          <c:order val="2"/>
          <c:tx>
            <c:strRef>
              <c:f>HPILResults!$D$2</c:f>
              <c:strCache>
                <c:ptCount val="1"/>
                <c:pt idx="0">
                  <c:v>Internal Loop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AggHPILResults!$B$18:$I$18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HPILResults!$B$17:$I$17</c:f>
              <c:numCache>
                <c:formatCode>General</c:formatCode>
                <c:ptCount val="8"/>
                <c:pt idx="0">
                  <c:v>0.93</c:v>
                </c:pt>
                <c:pt idx="1">
                  <c:v>0.86</c:v>
                </c:pt>
                <c:pt idx="2">
                  <c:v>0.85</c:v>
                </c:pt>
                <c:pt idx="3">
                  <c:v>0.78</c:v>
                </c:pt>
                <c:pt idx="4">
                  <c:v>0.83</c:v>
                </c:pt>
                <c:pt idx="5">
                  <c:v>0.56000000000000005</c:v>
                </c:pt>
                <c:pt idx="6">
                  <c:v>0.78</c:v>
                </c:pt>
                <c:pt idx="7">
                  <c:v>0.93</c:v>
                </c:pt>
              </c:numCache>
            </c:numRef>
          </c:val>
        </c:ser>
        <c:axId val="91247360"/>
        <c:axId val="91248896"/>
      </c:barChart>
      <c:catAx>
        <c:axId val="912473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1248896"/>
        <c:crosses val="autoZero"/>
        <c:lblAlgn val="ctr"/>
        <c:lblOffset val="100"/>
        <c:tickMarkSkip val="1"/>
      </c:catAx>
      <c:valAx>
        <c:axId val="91248896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1247360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5.9322251385244051E-2"/>
          <c:y val="0.90496534612860891"/>
          <c:w val="0.9255090405366001"/>
          <c:h val="6.2758024387576924E-2"/>
        </c:manualLayout>
      </c:layout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0506707494896533E-2"/>
          <c:y val="3.1593394575678092E-2"/>
          <c:w val="0.92584572761738582"/>
          <c:h val="0.78984135772090991"/>
        </c:manualLayout>
      </c:layout>
      <c:barChart>
        <c:barDir val="col"/>
        <c:grouping val="clustered"/>
        <c:ser>
          <c:idx val="0"/>
          <c:order val="0"/>
          <c:tx>
            <c:strRef>
              <c:f>ProgramComp!$B$1</c:f>
              <c:strCache>
                <c:ptCount val="1"/>
                <c:pt idx="0">
                  <c:v>RNAfold (TURNER99)</c:v>
                </c:pt>
              </c:strCache>
            </c:strRef>
          </c:tx>
          <c:spPr>
            <a:solidFill>
              <a:schemeClr val="accent2"/>
            </a:solidFill>
          </c:spPr>
          <c:errBars>
            <c:errBarType val="both"/>
            <c:errValType val="cust"/>
            <c:plus>
              <c:numRef>
                <c:f>ProgramComp!$B$100:$I$100</c:f>
                <c:numCache>
                  <c:formatCode>General</c:formatCode>
                  <c:ptCount val="8"/>
                  <c:pt idx="0">
                    <c:v>0.24</c:v>
                  </c:pt>
                  <c:pt idx="1">
                    <c:v>0.22</c:v>
                  </c:pt>
                  <c:pt idx="2">
                    <c:v>0.14000000000000001</c:v>
                  </c:pt>
                  <c:pt idx="3">
                    <c:v>0.21</c:v>
                  </c:pt>
                  <c:pt idx="4">
                    <c:v>0.16</c:v>
                  </c:pt>
                  <c:pt idx="5">
                    <c:v>0.4</c:v>
                  </c:pt>
                  <c:pt idx="6">
                    <c:v>0.18</c:v>
                  </c:pt>
                  <c:pt idx="7">
                    <c:v>0.17</c:v>
                  </c:pt>
                </c:numCache>
              </c:numRef>
            </c:plus>
            <c:minus>
              <c:numRef>
                <c:f>ProgramComp!$B$100:$I$100</c:f>
                <c:numCache>
                  <c:formatCode>General</c:formatCode>
                  <c:ptCount val="8"/>
                  <c:pt idx="0">
                    <c:v>0.24</c:v>
                  </c:pt>
                  <c:pt idx="1">
                    <c:v>0.22</c:v>
                  </c:pt>
                  <c:pt idx="2">
                    <c:v>0.14000000000000001</c:v>
                  </c:pt>
                  <c:pt idx="3">
                    <c:v>0.21</c:v>
                  </c:pt>
                  <c:pt idx="4">
                    <c:v>0.16</c:v>
                  </c:pt>
                  <c:pt idx="5">
                    <c:v>0.4</c:v>
                  </c:pt>
                  <c:pt idx="6">
                    <c:v>0.18</c:v>
                  </c:pt>
                  <c:pt idx="7">
                    <c:v>0.17</c:v>
                  </c:pt>
                </c:numCache>
              </c:numRef>
            </c:minus>
          </c:errBars>
          <c:cat>
            <c:strRef>
              <c:f>ProgramComp!$B$43:$I$43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ProgramComp!$B$44:$I$44</c:f>
              <c:numCache>
                <c:formatCode>General</c:formatCode>
                <c:ptCount val="8"/>
                <c:pt idx="0">
                  <c:v>0.41</c:v>
                </c:pt>
                <c:pt idx="1">
                  <c:v>0.42</c:v>
                </c:pt>
                <c:pt idx="2">
                  <c:v>0.77</c:v>
                </c:pt>
                <c:pt idx="3">
                  <c:v>0.76</c:v>
                </c:pt>
                <c:pt idx="4">
                  <c:v>0.81</c:v>
                </c:pt>
                <c:pt idx="5">
                  <c:v>0.62</c:v>
                </c:pt>
                <c:pt idx="6">
                  <c:v>0.76</c:v>
                </c:pt>
                <c:pt idx="7">
                  <c:v>0.7</c:v>
                </c:pt>
              </c:numCache>
            </c:numRef>
          </c:val>
        </c:ser>
        <c:ser>
          <c:idx val="3"/>
          <c:order val="1"/>
          <c:tx>
            <c:strRef>
              <c:f>ProgramComp!$C$1</c:f>
              <c:strCache>
                <c:ptCount val="1"/>
                <c:pt idx="0">
                  <c:v>RNAstructure (TURNER04)</c:v>
                </c:pt>
              </c:strCache>
            </c:strRef>
          </c:tx>
          <c:spPr>
            <a:solidFill>
              <a:schemeClr val="tx2"/>
            </a:solidFill>
          </c:spPr>
          <c:errBars>
            <c:errBarType val="both"/>
            <c:errValType val="cust"/>
            <c:plus>
              <c:numRef>
                <c:f>ProgramComp!$B$101:$I$101</c:f>
                <c:numCache>
                  <c:formatCode>General</c:formatCode>
                  <c:ptCount val="8"/>
                  <c:pt idx="0">
                    <c:v>0.26</c:v>
                  </c:pt>
                  <c:pt idx="1">
                    <c:v>0.19</c:v>
                  </c:pt>
                  <c:pt idx="2">
                    <c:v>0.17</c:v>
                  </c:pt>
                  <c:pt idx="3">
                    <c:v>0.24</c:v>
                  </c:pt>
                  <c:pt idx="4">
                    <c:v>0.16</c:v>
                  </c:pt>
                  <c:pt idx="5">
                    <c:v>0.34</c:v>
                  </c:pt>
                  <c:pt idx="6">
                    <c:v>0.2</c:v>
                  </c:pt>
                  <c:pt idx="7">
                    <c:v>0.17</c:v>
                  </c:pt>
                </c:numCache>
              </c:numRef>
            </c:plus>
            <c:minus>
              <c:numRef>
                <c:f>ProgramComp!$B$101:$I$101</c:f>
                <c:numCache>
                  <c:formatCode>General</c:formatCode>
                  <c:ptCount val="8"/>
                  <c:pt idx="0">
                    <c:v>0.26</c:v>
                  </c:pt>
                  <c:pt idx="1">
                    <c:v>0.19</c:v>
                  </c:pt>
                  <c:pt idx="2">
                    <c:v>0.17</c:v>
                  </c:pt>
                  <c:pt idx="3">
                    <c:v>0.24</c:v>
                  </c:pt>
                  <c:pt idx="4">
                    <c:v>0.16</c:v>
                  </c:pt>
                  <c:pt idx="5">
                    <c:v>0.34</c:v>
                  </c:pt>
                  <c:pt idx="6">
                    <c:v>0.2</c:v>
                  </c:pt>
                  <c:pt idx="7">
                    <c:v>0.17</c:v>
                  </c:pt>
                </c:numCache>
              </c:numRef>
            </c:minus>
          </c:errBars>
          <c:cat>
            <c:strRef>
              <c:f>ProgramComp!$B$43:$I$43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ProgramComp!$B$45:$I$45</c:f>
              <c:numCache>
                <c:formatCode>General</c:formatCode>
                <c:ptCount val="8"/>
                <c:pt idx="0">
                  <c:v>0.54</c:v>
                </c:pt>
                <c:pt idx="1">
                  <c:v>0.55000000000000004</c:v>
                </c:pt>
                <c:pt idx="2">
                  <c:v>0.66</c:v>
                </c:pt>
                <c:pt idx="3">
                  <c:v>0.61</c:v>
                </c:pt>
                <c:pt idx="4">
                  <c:v>0.81</c:v>
                </c:pt>
                <c:pt idx="5">
                  <c:v>0.71</c:v>
                </c:pt>
                <c:pt idx="6">
                  <c:v>0.89</c:v>
                </c:pt>
                <c:pt idx="7">
                  <c:v>0.73</c:v>
                </c:pt>
              </c:numCache>
            </c:numRef>
          </c:val>
        </c:ser>
        <c:ser>
          <c:idx val="5"/>
          <c:order val="2"/>
          <c:tx>
            <c:strRef>
              <c:f>ProgramComp!$H$1</c:f>
              <c:strCache>
                <c:ptCount val="1"/>
                <c:pt idx="0">
                  <c:v>RNAstructure (TURNER04+)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errBars>
            <c:errBarType val="both"/>
            <c:errValType val="cust"/>
            <c:plus>
              <c:numRef>
                <c:f>ProgramComp!$B$102:$I$102</c:f>
                <c:numCache>
                  <c:formatCode>General</c:formatCode>
                  <c:ptCount val="8"/>
                  <c:pt idx="0">
                    <c:v>0.26</c:v>
                  </c:pt>
                  <c:pt idx="1">
                    <c:v>0.19</c:v>
                  </c:pt>
                  <c:pt idx="2">
                    <c:v>0.17</c:v>
                  </c:pt>
                  <c:pt idx="3">
                    <c:v>0.24</c:v>
                  </c:pt>
                  <c:pt idx="4">
                    <c:v>0.16</c:v>
                  </c:pt>
                  <c:pt idx="5">
                    <c:v>0.33</c:v>
                  </c:pt>
                  <c:pt idx="6">
                    <c:v>0.2</c:v>
                  </c:pt>
                  <c:pt idx="7">
                    <c:v>0.17</c:v>
                  </c:pt>
                </c:numCache>
              </c:numRef>
            </c:plus>
            <c:minus>
              <c:numRef>
                <c:f>ProgramComp!$B$102:$I$102</c:f>
                <c:numCache>
                  <c:formatCode>General</c:formatCode>
                  <c:ptCount val="8"/>
                  <c:pt idx="0">
                    <c:v>0.26</c:v>
                  </c:pt>
                  <c:pt idx="1">
                    <c:v>0.19</c:v>
                  </c:pt>
                  <c:pt idx="2">
                    <c:v>0.17</c:v>
                  </c:pt>
                  <c:pt idx="3">
                    <c:v>0.24</c:v>
                  </c:pt>
                  <c:pt idx="4">
                    <c:v>0.16</c:v>
                  </c:pt>
                  <c:pt idx="5">
                    <c:v>0.33</c:v>
                  </c:pt>
                  <c:pt idx="6">
                    <c:v>0.2</c:v>
                  </c:pt>
                  <c:pt idx="7">
                    <c:v>0.17</c:v>
                  </c:pt>
                </c:numCache>
              </c:numRef>
            </c:minus>
          </c:errBars>
          <c:val>
            <c:numRef>
              <c:f>ProgramComp!$B$46:$I$46</c:f>
              <c:numCache>
                <c:formatCode>General</c:formatCode>
                <c:ptCount val="8"/>
                <c:pt idx="0">
                  <c:v>0.55000000000000004</c:v>
                </c:pt>
                <c:pt idx="1">
                  <c:v>0.55000000000000004</c:v>
                </c:pt>
                <c:pt idx="2">
                  <c:v>0.66</c:v>
                </c:pt>
                <c:pt idx="3">
                  <c:v>0.62</c:v>
                </c:pt>
                <c:pt idx="4">
                  <c:v>0.81</c:v>
                </c:pt>
                <c:pt idx="5">
                  <c:v>0.71</c:v>
                </c:pt>
                <c:pt idx="6">
                  <c:v>0.89</c:v>
                </c:pt>
                <c:pt idx="7">
                  <c:v>0.73</c:v>
                </c:pt>
              </c:numCache>
            </c:numRef>
          </c:val>
        </c:ser>
        <c:ser>
          <c:idx val="1"/>
          <c:order val="3"/>
          <c:tx>
            <c:strRef>
              <c:f>ProgramComp!$D$1</c:f>
              <c:strCache>
                <c:ptCount val="1"/>
                <c:pt idx="0">
                  <c:v>CONTRAfold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errBars>
            <c:errBarType val="both"/>
            <c:errValType val="cust"/>
            <c:plus>
              <c:numRef>
                <c:f>ProgramComp!$B$103:$I$103</c:f>
                <c:numCache>
                  <c:formatCode>General</c:formatCode>
                  <c:ptCount val="8"/>
                  <c:pt idx="0">
                    <c:v>0.23</c:v>
                  </c:pt>
                  <c:pt idx="1">
                    <c:v>0.24</c:v>
                  </c:pt>
                  <c:pt idx="2">
                    <c:v>0.18</c:v>
                  </c:pt>
                  <c:pt idx="3">
                    <c:v>0.21</c:v>
                  </c:pt>
                  <c:pt idx="4">
                    <c:v>0.17</c:v>
                  </c:pt>
                  <c:pt idx="5">
                    <c:v>0.38</c:v>
                  </c:pt>
                  <c:pt idx="6">
                    <c:v>0.18</c:v>
                  </c:pt>
                  <c:pt idx="7">
                    <c:v>0.1</c:v>
                  </c:pt>
                </c:numCache>
              </c:numRef>
            </c:plus>
            <c:minus>
              <c:numRef>
                <c:f>ProgramComp!$B$103:$I$103</c:f>
                <c:numCache>
                  <c:formatCode>General</c:formatCode>
                  <c:ptCount val="8"/>
                  <c:pt idx="0">
                    <c:v>0.23</c:v>
                  </c:pt>
                  <c:pt idx="1">
                    <c:v>0.24</c:v>
                  </c:pt>
                  <c:pt idx="2">
                    <c:v>0.18</c:v>
                  </c:pt>
                  <c:pt idx="3">
                    <c:v>0.21</c:v>
                  </c:pt>
                  <c:pt idx="4">
                    <c:v>0.17</c:v>
                  </c:pt>
                  <c:pt idx="5">
                    <c:v>0.38</c:v>
                  </c:pt>
                  <c:pt idx="6">
                    <c:v>0.18</c:v>
                  </c:pt>
                  <c:pt idx="7">
                    <c:v>0.1</c:v>
                  </c:pt>
                </c:numCache>
              </c:numRef>
            </c:minus>
          </c:errBars>
          <c:cat>
            <c:strRef>
              <c:f>ProgramComp!$B$43:$I$43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ProgramComp!$B$47:$I$47</c:f>
              <c:numCache>
                <c:formatCode>General</c:formatCode>
                <c:ptCount val="8"/>
                <c:pt idx="0">
                  <c:v>0.52</c:v>
                </c:pt>
                <c:pt idx="1">
                  <c:v>0.52</c:v>
                </c:pt>
                <c:pt idx="2">
                  <c:v>0.68</c:v>
                </c:pt>
                <c:pt idx="3">
                  <c:v>0.63</c:v>
                </c:pt>
                <c:pt idx="4">
                  <c:v>0.82</c:v>
                </c:pt>
                <c:pt idx="5">
                  <c:v>0.43</c:v>
                </c:pt>
                <c:pt idx="6">
                  <c:v>0.92</c:v>
                </c:pt>
                <c:pt idx="7">
                  <c:v>0.81</c:v>
                </c:pt>
              </c:numCache>
            </c:numRef>
          </c:val>
        </c:ser>
        <c:ser>
          <c:idx val="4"/>
          <c:order val="4"/>
          <c:tx>
            <c:strRef>
              <c:f>ProgramComp!$E$1</c:f>
              <c:strCache>
                <c:ptCount val="1"/>
                <c:pt idx="0">
                  <c:v>MultiFold</c:v>
                </c:pt>
              </c:strCache>
            </c:strRef>
          </c:tx>
          <c:spPr>
            <a:solidFill>
              <a:schemeClr val="accent5"/>
            </a:solidFill>
          </c:spPr>
          <c:errBars>
            <c:errBarType val="both"/>
            <c:errValType val="cust"/>
            <c:plus>
              <c:numRef>
                <c:f>ProgramComp!$B$95:$I$95</c:f>
                <c:numCache>
                  <c:formatCode>General</c:formatCode>
                  <c:ptCount val="8"/>
                  <c:pt idx="0">
                    <c:v>0.22</c:v>
                  </c:pt>
                  <c:pt idx="1">
                    <c:v>0.22</c:v>
                  </c:pt>
                  <c:pt idx="2">
                    <c:v>0.11</c:v>
                  </c:pt>
                  <c:pt idx="3">
                    <c:v>7.0000000000000007E-2</c:v>
                  </c:pt>
                  <c:pt idx="4">
                    <c:v>0.19</c:v>
                  </c:pt>
                  <c:pt idx="5">
                    <c:v>7.0000000000000007E-2</c:v>
                  </c:pt>
                  <c:pt idx="6">
                    <c:v>0.14000000000000001</c:v>
                  </c:pt>
                  <c:pt idx="7">
                    <c:v>0.19</c:v>
                  </c:pt>
                </c:numCache>
              </c:numRef>
            </c:plus>
            <c:minus>
              <c:numRef>
                <c:f>ProgramComp!$B$95:$I$95</c:f>
                <c:numCache>
                  <c:formatCode>General</c:formatCode>
                  <c:ptCount val="8"/>
                  <c:pt idx="0">
                    <c:v>0.22</c:v>
                  </c:pt>
                  <c:pt idx="1">
                    <c:v>0.22</c:v>
                  </c:pt>
                  <c:pt idx="2">
                    <c:v>0.11</c:v>
                  </c:pt>
                  <c:pt idx="3">
                    <c:v>7.0000000000000007E-2</c:v>
                  </c:pt>
                  <c:pt idx="4">
                    <c:v>0.19</c:v>
                  </c:pt>
                  <c:pt idx="5">
                    <c:v>7.0000000000000007E-2</c:v>
                  </c:pt>
                  <c:pt idx="6">
                    <c:v>0.14000000000000001</c:v>
                  </c:pt>
                  <c:pt idx="7">
                    <c:v>0.19</c:v>
                  </c:pt>
                </c:numCache>
              </c:numRef>
            </c:minus>
          </c:errBars>
          <c:cat>
            <c:strRef>
              <c:f>ProgramComp!$B$43:$I$43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ProgramComp!$B$48:$I$48</c:f>
              <c:numCache>
                <c:formatCode>General</c:formatCode>
                <c:ptCount val="8"/>
                <c:pt idx="0">
                  <c:v>0.46</c:v>
                </c:pt>
                <c:pt idx="1">
                  <c:v>0.48</c:v>
                </c:pt>
                <c:pt idx="2">
                  <c:v>0.7</c:v>
                </c:pt>
                <c:pt idx="3">
                  <c:v>0.64</c:v>
                </c:pt>
                <c:pt idx="4">
                  <c:v>0.78</c:v>
                </c:pt>
                <c:pt idx="5">
                  <c:v>0.41</c:v>
                </c:pt>
                <c:pt idx="6">
                  <c:v>0.91</c:v>
                </c:pt>
                <c:pt idx="7">
                  <c:v>0.7</c:v>
                </c:pt>
              </c:numCache>
            </c:numRef>
          </c:val>
        </c:ser>
        <c:ser>
          <c:idx val="2"/>
          <c:order val="5"/>
          <c:tx>
            <c:strRef>
              <c:f>ProgramComp!$F$1</c:f>
              <c:strCache>
                <c:ptCount val="1"/>
                <c:pt idx="0">
                  <c:v>Molecule-Independent</c:v>
                </c:pt>
              </c:strCache>
            </c:strRef>
          </c:tx>
          <c:spPr>
            <a:solidFill>
              <a:srgbClr val="DA9646"/>
            </a:solidFill>
          </c:spPr>
          <c:errBars>
            <c:errBarType val="both"/>
            <c:errValType val="cust"/>
            <c:plus>
              <c:numRef>
                <c:f>ProgramComp!$B$106:$I$106</c:f>
                <c:numCache>
                  <c:formatCode>General</c:formatCode>
                  <c:ptCount val="8"/>
                  <c:pt idx="0">
                    <c:v>0.24</c:v>
                  </c:pt>
                  <c:pt idx="1">
                    <c:v>0.14000000000000001</c:v>
                  </c:pt>
                  <c:pt idx="2">
                    <c:v>0.12</c:v>
                  </c:pt>
                  <c:pt idx="3">
                    <c:v>0.16</c:v>
                  </c:pt>
                  <c:pt idx="4">
                    <c:v>0.15</c:v>
                  </c:pt>
                  <c:pt idx="5">
                    <c:v>0.24</c:v>
                  </c:pt>
                  <c:pt idx="6">
                    <c:v>0.16</c:v>
                  </c:pt>
                  <c:pt idx="7">
                    <c:v>0.09</c:v>
                  </c:pt>
                </c:numCache>
              </c:numRef>
            </c:plus>
            <c:minus>
              <c:numRef>
                <c:f>ProgramComp!$B$106:$I$106</c:f>
                <c:numCache>
                  <c:formatCode>General</c:formatCode>
                  <c:ptCount val="8"/>
                  <c:pt idx="0">
                    <c:v>0.24</c:v>
                  </c:pt>
                  <c:pt idx="1">
                    <c:v>0.14000000000000001</c:v>
                  </c:pt>
                  <c:pt idx="2">
                    <c:v>0.12</c:v>
                  </c:pt>
                  <c:pt idx="3">
                    <c:v>0.16</c:v>
                  </c:pt>
                  <c:pt idx="4">
                    <c:v>0.15</c:v>
                  </c:pt>
                  <c:pt idx="5">
                    <c:v>0.24</c:v>
                  </c:pt>
                  <c:pt idx="6">
                    <c:v>0.16</c:v>
                  </c:pt>
                  <c:pt idx="7">
                    <c:v>0.09</c:v>
                  </c:pt>
                </c:numCache>
              </c:numRef>
            </c:minus>
          </c:errBars>
          <c:cat>
            <c:strRef>
              <c:f>ProgramComp!$B$43:$I$43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ProgramComp!$B$50:$I$50</c:f>
              <c:numCache>
                <c:formatCode>General</c:formatCode>
                <c:ptCount val="8"/>
                <c:pt idx="0">
                  <c:v>0.61</c:v>
                </c:pt>
                <c:pt idx="1">
                  <c:v>0.66</c:v>
                </c:pt>
                <c:pt idx="2">
                  <c:v>0.77</c:v>
                </c:pt>
                <c:pt idx="3">
                  <c:v>0.82</c:v>
                </c:pt>
                <c:pt idx="4">
                  <c:v>0.86</c:v>
                </c:pt>
                <c:pt idx="5">
                  <c:v>0.84</c:v>
                </c:pt>
                <c:pt idx="6">
                  <c:v>0.94</c:v>
                </c:pt>
                <c:pt idx="7">
                  <c:v>0.96</c:v>
                </c:pt>
              </c:numCache>
            </c:numRef>
          </c:val>
        </c:ser>
        <c:axId val="100739712"/>
        <c:axId val="100745600"/>
      </c:barChart>
      <c:catAx>
        <c:axId val="1007397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100745600"/>
        <c:crosses val="autoZero"/>
        <c:lblAlgn val="ctr"/>
        <c:lblOffset val="100"/>
        <c:tickMarkSkip val="1"/>
      </c:catAx>
      <c:valAx>
        <c:axId val="100745600"/>
        <c:scaling>
          <c:orientation val="minMax"/>
          <c:max val="1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100739712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5.9322251385244051E-2"/>
          <c:y val="0.90496534612860891"/>
          <c:w val="0.87671755613881919"/>
          <c:h val="6.2758024387576813E-2"/>
        </c:manualLayout>
      </c:layout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0506707494896533E-2"/>
          <c:y val="3.1593394575678092E-2"/>
          <c:w val="0.92584572761738593"/>
          <c:h val="0.78984135772090991"/>
        </c:manualLayout>
      </c:layout>
      <c:barChart>
        <c:barDir val="col"/>
        <c:grouping val="clustered"/>
        <c:ser>
          <c:idx val="0"/>
          <c:order val="0"/>
          <c:tx>
            <c:strRef>
              <c:f>ProgramComp!$B$1</c:f>
              <c:strCache>
                <c:ptCount val="1"/>
                <c:pt idx="0">
                  <c:v>RNAfold (TURNER99)</c:v>
                </c:pt>
              </c:strCache>
            </c:strRef>
          </c:tx>
          <c:spPr>
            <a:solidFill>
              <a:schemeClr val="accent2"/>
            </a:solidFill>
          </c:spPr>
          <c:errBars>
            <c:errBarType val="both"/>
            <c:errValType val="cust"/>
            <c:plus>
              <c:numRef>
                <c:f>ProgramComp!$B$109:$J$109</c:f>
                <c:numCache>
                  <c:formatCode>General</c:formatCode>
                  <c:ptCount val="9"/>
                  <c:pt idx="0">
                    <c:v>0.13</c:v>
                  </c:pt>
                  <c:pt idx="1">
                    <c:v>7.0000000000000007E-2</c:v>
                  </c:pt>
                  <c:pt idx="2">
                    <c:v>0.12</c:v>
                  </c:pt>
                  <c:pt idx="3">
                    <c:v>0.19</c:v>
                  </c:pt>
                  <c:pt idx="4">
                    <c:v>0.11</c:v>
                  </c:pt>
                  <c:pt idx="5">
                    <c:v>0.22</c:v>
                  </c:pt>
                  <c:pt idx="6">
                    <c:v>0.28000000000000003</c:v>
                  </c:pt>
                  <c:pt idx="7">
                    <c:v>0.11</c:v>
                  </c:pt>
                  <c:pt idx="8">
                    <c:v>0.1</c:v>
                  </c:pt>
                </c:numCache>
              </c:numRef>
            </c:plus>
            <c:minus>
              <c:numRef>
                <c:f>ProgramComp!$B$109:$J$109</c:f>
                <c:numCache>
                  <c:formatCode>General</c:formatCode>
                  <c:ptCount val="9"/>
                  <c:pt idx="0">
                    <c:v>0.13</c:v>
                  </c:pt>
                  <c:pt idx="1">
                    <c:v>7.0000000000000007E-2</c:v>
                  </c:pt>
                  <c:pt idx="2">
                    <c:v>0.12</c:v>
                  </c:pt>
                  <c:pt idx="3">
                    <c:v>0.19</c:v>
                  </c:pt>
                  <c:pt idx="4">
                    <c:v>0.11</c:v>
                  </c:pt>
                  <c:pt idx="5">
                    <c:v>0.22</c:v>
                  </c:pt>
                  <c:pt idx="6">
                    <c:v>0.28000000000000003</c:v>
                  </c:pt>
                  <c:pt idx="7">
                    <c:v>0.11</c:v>
                  </c:pt>
                  <c:pt idx="8">
                    <c:v>0.1</c:v>
                  </c:pt>
                </c:numCache>
              </c:numRef>
            </c:minus>
          </c:errBars>
          <c:cat>
            <c:strRef>
              <c:f>ProgramComp!$B$53:$J$53</c:f>
              <c:strCache>
                <c:ptCount val="9"/>
                <c:pt idx="0">
                  <c:v>RNAsePB</c:v>
                </c:pt>
                <c:pt idx="1">
                  <c:v>Hammerhead3</c:v>
                </c:pt>
                <c:pt idx="2">
                  <c:v>Purine</c:v>
                </c:pt>
                <c:pt idx="3">
                  <c:v>HDV</c:v>
                </c:pt>
                <c:pt idx="4">
                  <c:v>HIVFE</c:v>
                </c:pt>
                <c:pt idx="5">
                  <c:v>GEMM</c:v>
                </c:pt>
                <c:pt idx="6">
                  <c:v>R2</c:v>
                </c:pt>
                <c:pt idx="7">
                  <c:v>Mito 16S rRNA</c:v>
                </c:pt>
                <c:pt idx="8">
                  <c:v>Arc 16S rRNA</c:v>
                </c:pt>
              </c:strCache>
            </c:strRef>
          </c:cat>
          <c:val>
            <c:numRef>
              <c:f>ProgramComp!$B$54:$J$54</c:f>
              <c:numCache>
                <c:formatCode>General</c:formatCode>
                <c:ptCount val="9"/>
                <c:pt idx="0">
                  <c:v>0.49</c:v>
                </c:pt>
                <c:pt idx="1">
                  <c:v>0.98</c:v>
                </c:pt>
                <c:pt idx="2">
                  <c:v>0.92</c:v>
                </c:pt>
                <c:pt idx="3">
                  <c:v>0.32</c:v>
                </c:pt>
                <c:pt idx="4">
                  <c:v>0.94</c:v>
                </c:pt>
                <c:pt idx="5">
                  <c:v>0.8</c:v>
                </c:pt>
                <c:pt idx="6">
                  <c:v>0.59</c:v>
                </c:pt>
                <c:pt idx="7">
                  <c:v>0.31</c:v>
                </c:pt>
                <c:pt idx="8">
                  <c:v>0.62</c:v>
                </c:pt>
              </c:numCache>
            </c:numRef>
          </c:val>
        </c:ser>
        <c:ser>
          <c:idx val="3"/>
          <c:order val="1"/>
          <c:tx>
            <c:strRef>
              <c:f>ProgramComp!$C$1</c:f>
              <c:strCache>
                <c:ptCount val="1"/>
                <c:pt idx="0">
                  <c:v>RNAstructure (TURNER04)</c:v>
                </c:pt>
              </c:strCache>
            </c:strRef>
          </c:tx>
          <c:spPr>
            <a:solidFill>
              <a:schemeClr val="tx2"/>
            </a:solidFill>
          </c:spPr>
          <c:errBars>
            <c:errBarType val="both"/>
            <c:errValType val="cust"/>
            <c:plus>
              <c:numRef>
                <c:f>ProgramComp!$B$110:$J$110</c:f>
                <c:numCache>
                  <c:formatCode>General</c:formatCode>
                  <c:ptCount val="9"/>
                  <c:pt idx="0">
                    <c:v>0.11</c:v>
                  </c:pt>
                  <c:pt idx="1">
                    <c:v>0.14000000000000001</c:v>
                  </c:pt>
                  <c:pt idx="2">
                    <c:v>0.27</c:v>
                  </c:pt>
                  <c:pt idx="3">
                    <c:v>0.23</c:v>
                  </c:pt>
                  <c:pt idx="4">
                    <c:v>0.12</c:v>
                  </c:pt>
                  <c:pt idx="5">
                    <c:v>0.27</c:v>
                  </c:pt>
                  <c:pt idx="6">
                    <c:v>0.2</c:v>
                  </c:pt>
                  <c:pt idx="7">
                    <c:v>0.1</c:v>
                  </c:pt>
                  <c:pt idx="8">
                    <c:v>0.08</c:v>
                  </c:pt>
                </c:numCache>
              </c:numRef>
            </c:plus>
            <c:minus>
              <c:numRef>
                <c:f>ProgramComp!$B$110:$J$110</c:f>
                <c:numCache>
                  <c:formatCode>General</c:formatCode>
                  <c:ptCount val="9"/>
                  <c:pt idx="0">
                    <c:v>0.11</c:v>
                  </c:pt>
                  <c:pt idx="1">
                    <c:v>0.14000000000000001</c:v>
                  </c:pt>
                  <c:pt idx="2">
                    <c:v>0.27</c:v>
                  </c:pt>
                  <c:pt idx="3">
                    <c:v>0.23</c:v>
                  </c:pt>
                  <c:pt idx="4">
                    <c:v>0.12</c:v>
                  </c:pt>
                  <c:pt idx="5">
                    <c:v>0.27</c:v>
                  </c:pt>
                  <c:pt idx="6">
                    <c:v>0.2</c:v>
                  </c:pt>
                  <c:pt idx="7">
                    <c:v>0.1</c:v>
                  </c:pt>
                  <c:pt idx="8">
                    <c:v>0.08</c:v>
                  </c:pt>
                </c:numCache>
              </c:numRef>
            </c:minus>
          </c:errBars>
          <c:cat>
            <c:strRef>
              <c:f>ProgramComp!$B$53:$J$53</c:f>
              <c:strCache>
                <c:ptCount val="9"/>
                <c:pt idx="0">
                  <c:v>RNAsePB</c:v>
                </c:pt>
                <c:pt idx="1">
                  <c:v>Hammerhead3</c:v>
                </c:pt>
                <c:pt idx="2">
                  <c:v>Purine</c:v>
                </c:pt>
                <c:pt idx="3">
                  <c:v>HDV</c:v>
                </c:pt>
                <c:pt idx="4">
                  <c:v>HIVFE</c:v>
                </c:pt>
                <c:pt idx="5">
                  <c:v>GEMM</c:v>
                </c:pt>
                <c:pt idx="6">
                  <c:v>R2</c:v>
                </c:pt>
                <c:pt idx="7">
                  <c:v>Mito 16S rRNA</c:v>
                </c:pt>
                <c:pt idx="8">
                  <c:v>Arc 16S rRNA</c:v>
                </c:pt>
              </c:strCache>
            </c:strRef>
          </c:cat>
          <c:val>
            <c:numRef>
              <c:f>ProgramComp!$B$55:$J$55</c:f>
              <c:numCache>
                <c:formatCode>General</c:formatCode>
                <c:ptCount val="9"/>
                <c:pt idx="0">
                  <c:v>0.57999999999999996</c:v>
                </c:pt>
                <c:pt idx="1">
                  <c:v>0.94</c:v>
                </c:pt>
                <c:pt idx="2">
                  <c:v>0.78</c:v>
                </c:pt>
                <c:pt idx="3">
                  <c:v>0.48</c:v>
                </c:pt>
                <c:pt idx="4">
                  <c:v>0.92</c:v>
                </c:pt>
                <c:pt idx="5">
                  <c:v>0.68</c:v>
                </c:pt>
                <c:pt idx="6">
                  <c:v>0.61</c:v>
                </c:pt>
                <c:pt idx="7">
                  <c:v>0.28999999999999998</c:v>
                </c:pt>
                <c:pt idx="8">
                  <c:v>0.54</c:v>
                </c:pt>
              </c:numCache>
            </c:numRef>
          </c:val>
        </c:ser>
        <c:ser>
          <c:idx val="5"/>
          <c:order val="2"/>
          <c:tx>
            <c:strRef>
              <c:f>ProgramComp!$H$1</c:f>
              <c:strCache>
                <c:ptCount val="1"/>
                <c:pt idx="0">
                  <c:v>RNAstructure (TURNER04+)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errBars>
            <c:errBarType val="both"/>
            <c:errValType val="cust"/>
            <c:plus>
              <c:numRef>
                <c:f>ProgramComp!$B$111:$J$111</c:f>
                <c:numCache>
                  <c:formatCode>General</c:formatCode>
                  <c:ptCount val="9"/>
                  <c:pt idx="0">
                    <c:v>0.11</c:v>
                  </c:pt>
                  <c:pt idx="1">
                    <c:v>0.14000000000000001</c:v>
                  </c:pt>
                  <c:pt idx="2">
                    <c:v>0.27</c:v>
                  </c:pt>
                  <c:pt idx="3">
                    <c:v>0.22</c:v>
                  </c:pt>
                  <c:pt idx="4">
                    <c:v>0.12</c:v>
                  </c:pt>
                  <c:pt idx="5">
                    <c:v>0.26</c:v>
                  </c:pt>
                  <c:pt idx="6">
                    <c:v>0.18</c:v>
                  </c:pt>
                  <c:pt idx="7">
                    <c:v>0.1</c:v>
                  </c:pt>
                  <c:pt idx="8">
                    <c:v>0.09</c:v>
                  </c:pt>
                </c:numCache>
              </c:numRef>
            </c:plus>
            <c:minus>
              <c:numRef>
                <c:f>ProgramComp!$B$111:$J$111</c:f>
                <c:numCache>
                  <c:formatCode>General</c:formatCode>
                  <c:ptCount val="9"/>
                  <c:pt idx="0">
                    <c:v>0.11</c:v>
                  </c:pt>
                  <c:pt idx="1">
                    <c:v>0.14000000000000001</c:v>
                  </c:pt>
                  <c:pt idx="2">
                    <c:v>0.27</c:v>
                  </c:pt>
                  <c:pt idx="3">
                    <c:v>0.22</c:v>
                  </c:pt>
                  <c:pt idx="4">
                    <c:v>0.12</c:v>
                  </c:pt>
                  <c:pt idx="5">
                    <c:v>0.26</c:v>
                  </c:pt>
                  <c:pt idx="6">
                    <c:v>0.18</c:v>
                  </c:pt>
                  <c:pt idx="7">
                    <c:v>0.1</c:v>
                  </c:pt>
                  <c:pt idx="8">
                    <c:v>0.09</c:v>
                  </c:pt>
                </c:numCache>
              </c:numRef>
            </c:minus>
          </c:errBars>
          <c:cat>
            <c:strRef>
              <c:f>ProgramComp!$B$53:$J$53</c:f>
              <c:strCache>
                <c:ptCount val="9"/>
                <c:pt idx="0">
                  <c:v>RNAsePB</c:v>
                </c:pt>
                <c:pt idx="1">
                  <c:v>Hammerhead3</c:v>
                </c:pt>
                <c:pt idx="2">
                  <c:v>Purine</c:v>
                </c:pt>
                <c:pt idx="3">
                  <c:v>HDV</c:v>
                </c:pt>
                <c:pt idx="4">
                  <c:v>HIVFE</c:v>
                </c:pt>
                <c:pt idx="5">
                  <c:v>GEMM</c:v>
                </c:pt>
                <c:pt idx="6">
                  <c:v>R2</c:v>
                </c:pt>
                <c:pt idx="7">
                  <c:v>Mito 16S rRNA</c:v>
                </c:pt>
                <c:pt idx="8">
                  <c:v>Arc 16S rRNA</c:v>
                </c:pt>
              </c:strCache>
            </c:strRef>
          </c:cat>
          <c:val>
            <c:numRef>
              <c:f>ProgramComp!$B$56:$J$56</c:f>
              <c:numCache>
                <c:formatCode>General</c:formatCode>
                <c:ptCount val="9"/>
                <c:pt idx="0">
                  <c:v>0.59</c:v>
                </c:pt>
                <c:pt idx="1">
                  <c:v>0.94</c:v>
                </c:pt>
                <c:pt idx="2">
                  <c:v>0.78</c:v>
                </c:pt>
                <c:pt idx="3">
                  <c:v>0.48</c:v>
                </c:pt>
                <c:pt idx="4">
                  <c:v>0.92</c:v>
                </c:pt>
                <c:pt idx="5">
                  <c:v>0.68</c:v>
                </c:pt>
                <c:pt idx="6">
                  <c:v>0.64</c:v>
                </c:pt>
                <c:pt idx="7">
                  <c:v>0.28999999999999998</c:v>
                </c:pt>
                <c:pt idx="8">
                  <c:v>0.55000000000000004</c:v>
                </c:pt>
              </c:numCache>
            </c:numRef>
          </c:val>
        </c:ser>
        <c:ser>
          <c:idx val="1"/>
          <c:order val="3"/>
          <c:tx>
            <c:strRef>
              <c:f>ProgramComp!$D$1</c:f>
              <c:strCache>
                <c:ptCount val="1"/>
                <c:pt idx="0">
                  <c:v>CONTRAfold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errBars>
            <c:errBarType val="both"/>
            <c:errValType val="cust"/>
            <c:plus>
              <c:numRef>
                <c:f>ProgramComp!$B$112:$J$112</c:f>
                <c:numCache>
                  <c:formatCode>General</c:formatCode>
                  <c:ptCount val="9"/>
                  <c:pt idx="0">
                    <c:v>0.1</c:v>
                  </c:pt>
                  <c:pt idx="1">
                    <c:v>0.13</c:v>
                  </c:pt>
                  <c:pt idx="2">
                    <c:v>0.17</c:v>
                  </c:pt>
                  <c:pt idx="3">
                    <c:v>0.2</c:v>
                  </c:pt>
                  <c:pt idx="4">
                    <c:v>0.1</c:v>
                  </c:pt>
                  <c:pt idx="5">
                    <c:v>0.22</c:v>
                  </c:pt>
                  <c:pt idx="6">
                    <c:v>0.21</c:v>
                  </c:pt>
                  <c:pt idx="7">
                    <c:v>0.1</c:v>
                  </c:pt>
                  <c:pt idx="8">
                    <c:v>0.08</c:v>
                  </c:pt>
                </c:numCache>
              </c:numRef>
            </c:plus>
            <c:minus>
              <c:numRef>
                <c:f>ProgramComp!$B$112:$J$112</c:f>
                <c:numCache>
                  <c:formatCode>General</c:formatCode>
                  <c:ptCount val="9"/>
                  <c:pt idx="0">
                    <c:v>0.1</c:v>
                  </c:pt>
                  <c:pt idx="1">
                    <c:v>0.13</c:v>
                  </c:pt>
                  <c:pt idx="2">
                    <c:v>0.17</c:v>
                  </c:pt>
                  <c:pt idx="3">
                    <c:v>0.2</c:v>
                  </c:pt>
                  <c:pt idx="4">
                    <c:v>0.1</c:v>
                  </c:pt>
                  <c:pt idx="5">
                    <c:v>0.22</c:v>
                  </c:pt>
                  <c:pt idx="6">
                    <c:v>0.21</c:v>
                  </c:pt>
                  <c:pt idx="7">
                    <c:v>0.1</c:v>
                  </c:pt>
                  <c:pt idx="8">
                    <c:v>0.08</c:v>
                  </c:pt>
                </c:numCache>
              </c:numRef>
            </c:minus>
          </c:errBars>
          <c:cat>
            <c:strRef>
              <c:f>ProgramComp!$B$53:$J$53</c:f>
              <c:strCache>
                <c:ptCount val="9"/>
                <c:pt idx="0">
                  <c:v>RNAsePB</c:v>
                </c:pt>
                <c:pt idx="1">
                  <c:v>Hammerhead3</c:v>
                </c:pt>
                <c:pt idx="2">
                  <c:v>Purine</c:v>
                </c:pt>
                <c:pt idx="3">
                  <c:v>HDV</c:v>
                </c:pt>
                <c:pt idx="4">
                  <c:v>HIVFE</c:v>
                </c:pt>
                <c:pt idx="5">
                  <c:v>GEMM</c:v>
                </c:pt>
                <c:pt idx="6">
                  <c:v>R2</c:v>
                </c:pt>
                <c:pt idx="7">
                  <c:v>Mito 16S rRNA</c:v>
                </c:pt>
                <c:pt idx="8">
                  <c:v>Arc 16S rRNA</c:v>
                </c:pt>
              </c:strCache>
            </c:strRef>
          </c:cat>
          <c:val>
            <c:numRef>
              <c:f>ProgramComp!$B$57:$J$57</c:f>
              <c:numCache>
                <c:formatCode>General</c:formatCode>
                <c:ptCount val="9"/>
                <c:pt idx="0">
                  <c:v>0.6</c:v>
                </c:pt>
                <c:pt idx="1">
                  <c:v>0.93</c:v>
                </c:pt>
                <c:pt idx="2">
                  <c:v>0.87</c:v>
                </c:pt>
                <c:pt idx="3">
                  <c:v>0.4</c:v>
                </c:pt>
                <c:pt idx="4">
                  <c:v>0.96</c:v>
                </c:pt>
                <c:pt idx="5">
                  <c:v>0.75</c:v>
                </c:pt>
                <c:pt idx="6">
                  <c:v>0.62</c:v>
                </c:pt>
                <c:pt idx="7">
                  <c:v>0.35</c:v>
                </c:pt>
                <c:pt idx="8">
                  <c:v>0.64</c:v>
                </c:pt>
              </c:numCache>
            </c:numRef>
          </c:val>
        </c:ser>
        <c:ser>
          <c:idx val="4"/>
          <c:order val="4"/>
          <c:tx>
            <c:strRef>
              <c:f>ProgramComp!$E$1</c:f>
              <c:strCache>
                <c:ptCount val="1"/>
                <c:pt idx="0">
                  <c:v>MultiFold</c:v>
                </c:pt>
              </c:strCache>
            </c:strRef>
          </c:tx>
          <c:spPr>
            <a:solidFill>
              <a:schemeClr val="accent5"/>
            </a:solidFill>
          </c:spPr>
          <c:errBars>
            <c:errBarType val="both"/>
            <c:errValType val="cust"/>
            <c:plus>
              <c:numRef>
                <c:f>ProgramComp!$B$113:$J$113</c:f>
                <c:numCache>
                  <c:formatCode>General</c:formatCode>
                  <c:ptCount val="9"/>
                  <c:pt idx="0">
                    <c:v>0.15</c:v>
                  </c:pt>
                  <c:pt idx="1">
                    <c:v>0.12</c:v>
                  </c:pt>
                  <c:pt idx="2">
                    <c:v>0.14000000000000001</c:v>
                  </c:pt>
                  <c:pt idx="3">
                    <c:v>0.26</c:v>
                  </c:pt>
                  <c:pt idx="4">
                    <c:v>0.09</c:v>
                  </c:pt>
                  <c:pt idx="5">
                    <c:v>0.21</c:v>
                  </c:pt>
                  <c:pt idx="6">
                    <c:v>0.25</c:v>
                  </c:pt>
                  <c:pt idx="7">
                    <c:v>0.1</c:v>
                  </c:pt>
                  <c:pt idx="8">
                    <c:v>0.09</c:v>
                  </c:pt>
                </c:numCache>
              </c:numRef>
            </c:plus>
            <c:minus>
              <c:numRef>
                <c:f>ProgramComp!$B$113:$J$113</c:f>
                <c:numCache>
                  <c:formatCode>General</c:formatCode>
                  <c:ptCount val="9"/>
                  <c:pt idx="0">
                    <c:v>0.15</c:v>
                  </c:pt>
                  <c:pt idx="1">
                    <c:v>0.12</c:v>
                  </c:pt>
                  <c:pt idx="2">
                    <c:v>0.14000000000000001</c:v>
                  </c:pt>
                  <c:pt idx="3">
                    <c:v>0.26</c:v>
                  </c:pt>
                  <c:pt idx="4">
                    <c:v>0.09</c:v>
                  </c:pt>
                  <c:pt idx="5">
                    <c:v>0.21</c:v>
                  </c:pt>
                  <c:pt idx="6">
                    <c:v>0.25</c:v>
                  </c:pt>
                  <c:pt idx="7">
                    <c:v>0.1</c:v>
                  </c:pt>
                  <c:pt idx="8">
                    <c:v>0.09</c:v>
                  </c:pt>
                </c:numCache>
              </c:numRef>
            </c:minus>
          </c:errBars>
          <c:cat>
            <c:strRef>
              <c:f>ProgramComp!$B$53:$J$53</c:f>
              <c:strCache>
                <c:ptCount val="9"/>
                <c:pt idx="0">
                  <c:v>RNAsePB</c:v>
                </c:pt>
                <c:pt idx="1">
                  <c:v>Hammerhead3</c:v>
                </c:pt>
                <c:pt idx="2">
                  <c:v>Purine</c:v>
                </c:pt>
                <c:pt idx="3">
                  <c:v>HDV</c:v>
                </c:pt>
                <c:pt idx="4">
                  <c:v>HIVFE</c:v>
                </c:pt>
                <c:pt idx="5">
                  <c:v>GEMM</c:v>
                </c:pt>
                <c:pt idx="6">
                  <c:v>R2</c:v>
                </c:pt>
                <c:pt idx="7">
                  <c:v>Mito 16S rRNA</c:v>
                </c:pt>
                <c:pt idx="8">
                  <c:v>Arc 16S rRNA</c:v>
                </c:pt>
              </c:strCache>
            </c:strRef>
          </c:cat>
          <c:val>
            <c:numRef>
              <c:f>ProgramComp!$B$58:$J$58</c:f>
              <c:numCache>
                <c:formatCode>General</c:formatCode>
                <c:ptCount val="9"/>
                <c:pt idx="0">
                  <c:v>0.56000000000000005</c:v>
                </c:pt>
                <c:pt idx="1">
                  <c:v>0.96</c:v>
                </c:pt>
                <c:pt idx="2">
                  <c:v>0.9</c:v>
                </c:pt>
                <c:pt idx="3">
                  <c:v>0.42</c:v>
                </c:pt>
                <c:pt idx="4">
                  <c:v>0.95</c:v>
                </c:pt>
                <c:pt idx="5">
                  <c:v>0.74</c:v>
                </c:pt>
                <c:pt idx="6">
                  <c:v>0.72</c:v>
                </c:pt>
                <c:pt idx="7">
                  <c:v>0.3</c:v>
                </c:pt>
                <c:pt idx="8">
                  <c:v>0.67</c:v>
                </c:pt>
              </c:numCache>
            </c:numRef>
          </c:val>
        </c:ser>
        <c:ser>
          <c:idx val="2"/>
          <c:order val="5"/>
          <c:tx>
            <c:strRef>
              <c:f>ProgramComp!$F$1</c:f>
              <c:strCache>
                <c:ptCount val="1"/>
                <c:pt idx="0">
                  <c:v>Molecule-Independent</c:v>
                </c:pt>
              </c:strCache>
            </c:strRef>
          </c:tx>
          <c:spPr>
            <a:solidFill>
              <a:srgbClr val="DA9646"/>
            </a:solidFill>
          </c:spPr>
          <c:errBars>
            <c:errBarType val="both"/>
            <c:errValType val="cust"/>
            <c:plus>
              <c:numRef>
                <c:f>ProgramComp!$B$115:$J$115</c:f>
                <c:numCache>
                  <c:formatCode>General</c:formatCode>
                  <c:ptCount val="9"/>
                  <c:pt idx="0">
                    <c:v>0.11</c:v>
                  </c:pt>
                  <c:pt idx="1">
                    <c:v>0.11</c:v>
                  </c:pt>
                  <c:pt idx="2">
                    <c:v>0.14000000000000001</c:v>
                  </c:pt>
                  <c:pt idx="3">
                    <c:v>0.27</c:v>
                  </c:pt>
                  <c:pt idx="4">
                    <c:v>0.12</c:v>
                  </c:pt>
                  <c:pt idx="5">
                    <c:v>0.22</c:v>
                  </c:pt>
                  <c:pt idx="6">
                    <c:v>0.26</c:v>
                  </c:pt>
                  <c:pt idx="7">
                    <c:v>0.11</c:v>
                  </c:pt>
                  <c:pt idx="8">
                    <c:v>0.11</c:v>
                  </c:pt>
                </c:numCache>
              </c:numRef>
            </c:plus>
            <c:minus>
              <c:numRef>
                <c:f>ProgramComp!$B$115:$J$115</c:f>
                <c:numCache>
                  <c:formatCode>General</c:formatCode>
                  <c:ptCount val="9"/>
                  <c:pt idx="0">
                    <c:v>0.11</c:v>
                  </c:pt>
                  <c:pt idx="1">
                    <c:v>0.11</c:v>
                  </c:pt>
                  <c:pt idx="2">
                    <c:v>0.14000000000000001</c:v>
                  </c:pt>
                  <c:pt idx="3">
                    <c:v>0.27</c:v>
                  </c:pt>
                  <c:pt idx="4">
                    <c:v>0.12</c:v>
                  </c:pt>
                  <c:pt idx="5">
                    <c:v>0.22</c:v>
                  </c:pt>
                  <c:pt idx="6">
                    <c:v>0.26</c:v>
                  </c:pt>
                  <c:pt idx="7">
                    <c:v>0.11</c:v>
                  </c:pt>
                  <c:pt idx="8">
                    <c:v>0.11</c:v>
                  </c:pt>
                </c:numCache>
              </c:numRef>
            </c:minus>
          </c:errBars>
          <c:cat>
            <c:strRef>
              <c:f>ProgramComp!$B$53:$J$53</c:f>
              <c:strCache>
                <c:ptCount val="9"/>
                <c:pt idx="0">
                  <c:v>RNAsePB</c:v>
                </c:pt>
                <c:pt idx="1">
                  <c:v>Hammerhead3</c:v>
                </c:pt>
                <c:pt idx="2">
                  <c:v>Purine</c:v>
                </c:pt>
                <c:pt idx="3">
                  <c:v>HDV</c:v>
                </c:pt>
                <c:pt idx="4">
                  <c:v>HIVFE</c:v>
                </c:pt>
                <c:pt idx="5">
                  <c:v>GEMM</c:v>
                </c:pt>
                <c:pt idx="6">
                  <c:v>R2</c:v>
                </c:pt>
                <c:pt idx="7">
                  <c:v>Mito 16S rRNA</c:v>
                </c:pt>
                <c:pt idx="8">
                  <c:v>Arc 16S rRNA</c:v>
                </c:pt>
              </c:strCache>
            </c:strRef>
          </c:cat>
          <c:val>
            <c:numRef>
              <c:f>ProgramComp!$B$60:$J$60</c:f>
              <c:numCache>
                <c:formatCode>General</c:formatCode>
                <c:ptCount val="9"/>
                <c:pt idx="0">
                  <c:v>0.53</c:v>
                </c:pt>
                <c:pt idx="1">
                  <c:v>0.95</c:v>
                </c:pt>
                <c:pt idx="2">
                  <c:v>0.9</c:v>
                </c:pt>
                <c:pt idx="3">
                  <c:v>0.45</c:v>
                </c:pt>
                <c:pt idx="4">
                  <c:v>0.93</c:v>
                </c:pt>
                <c:pt idx="5">
                  <c:v>0.71</c:v>
                </c:pt>
                <c:pt idx="6">
                  <c:v>0.65</c:v>
                </c:pt>
                <c:pt idx="7">
                  <c:v>0.31</c:v>
                </c:pt>
                <c:pt idx="8">
                  <c:v>0.7</c:v>
                </c:pt>
              </c:numCache>
            </c:numRef>
          </c:val>
        </c:ser>
        <c:axId val="100841344"/>
        <c:axId val="100842880"/>
      </c:barChart>
      <c:catAx>
        <c:axId val="1008413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100842880"/>
        <c:crosses val="autoZero"/>
        <c:lblAlgn val="ctr"/>
        <c:lblOffset val="100"/>
        <c:tickMarkSkip val="1"/>
      </c:catAx>
      <c:valAx>
        <c:axId val="100842880"/>
        <c:scaling>
          <c:orientation val="minMax"/>
          <c:max val="1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100841344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5.9322251385244065E-2"/>
          <c:y val="0.90496534612860891"/>
          <c:w val="0.87671755613881941"/>
          <c:h val="6.2758024387576827E-2"/>
        </c:manualLayout>
      </c:layout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0506707494896533E-2"/>
          <c:y val="3.1593394575678092E-2"/>
          <c:w val="0.92584572761738571"/>
          <c:h val="0.78984135772090991"/>
        </c:manualLayout>
      </c:layout>
      <c:barChart>
        <c:barDir val="col"/>
        <c:grouping val="clustered"/>
        <c:ser>
          <c:idx val="0"/>
          <c:order val="0"/>
          <c:tx>
            <c:strRef>
              <c:f>ProgramComp8020!$B$1</c:f>
              <c:strCache>
                <c:ptCount val="1"/>
                <c:pt idx="0">
                  <c:v>RNAfold (TURNER99)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ProgramComp!$B$33:$I$33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ProgramComp8020!$B$24:$I$24</c:f>
              <c:numCache>
                <c:formatCode>General</c:formatCode>
                <c:ptCount val="8"/>
                <c:pt idx="0">
                  <c:v>0.59</c:v>
                </c:pt>
                <c:pt idx="1">
                  <c:v>0.68</c:v>
                </c:pt>
                <c:pt idx="2">
                  <c:v>0.51</c:v>
                </c:pt>
                <c:pt idx="3">
                  <c:v>0.49</c:v>
                </c:pt>
                <c:pt idx="4">
                  <c:v>0.71</c:v>
                </c:pt>
                <c:pt idx="5">
                  <c:v>0.37</c:v>
                </c:pt>
                <c:pt idx="6">
                  <c:v>0.6</c:v>
                </c:pt>
                <c:pt idx="7">
                  <c:v>0.78</c:v>
                </c:pt>
              </c:numCache>
            </c:numRef>
          </c:val>
        </c:ser>
        <c:ser>
          <c:idx val="3"/>
          <c:order val="1"/>
          <c:tx>
            <c:strRef>
              <c:f>ProgramComp8020!$C$1</c:f>
              <c:strCache>
                <c:ptCount val="1"/>
                <c:pt idx="0">
                  <c:v>RNAstructure (TURNER04)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ProgramComp!$B$33:$I$33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ProgramComp8020!$B$25:$I$25</c:f>
              <c:numCache>
                <c:formatCode>General</c:formatCode>
                <c:ptCount val="8"/>
                <c:pt idx="0">
                  <c:v>0.65</c:v>
                </c:pt>
                <c:pt idx="1">
                  <c:v>0.62</c:v>
                </c:pt>
                <c:pt idx="2">
                  <c:v>0.45</c:v>
                </c:pt>
                <c:pt idx="3">
                  <c:v>0.48</c:v>
                </c:pt>
                <c:pt idx="4">
                  <c:v>0.77</c:v>
                </c:pt>
                <c:pt idx="5">
                  <c:v>0.35</c:v>
                </c:pt>
                <c:pt idx="6">
                  <c:v>0.59</c:v>
                </c:pt>
                <c:pt idx="7">
                  <c:v>0.75</c:v>
                </c:pt>
              </c:numCache>
            </c:numRef>
          </c:val>
        </c:ser>
        <c:ser>
          <c:idx val="5"/>
          <c:order val="2"/>
          <c:tx>
            <c:strRef>
              <c:f>ProgramComp8020!$H$1</c:f>
              <c:strCache>
                <c:ptCount val="1"/>
                <c:pt idx="0">
                  <c:v>RNAstructure (TURNER04+)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val>
            <c:numRef>
              <c:f>ProgramComp8020!$B$26:$I$26</c:f>
              <c:numCache>
                <c:formatCode>General</c:formatCode>
                <c:ptCount val="8"/>
                <c:pt idx="0">
                  <c:v>0.65</c:v>
                </c:pt>
                <c:pt idx="1">
                  <c:v>0.6</c:v>
                </c:pt>
                <c:pt idx="2">
                  <c:v>0.46</c:v>
                </c:pt>
                <c:pt idx="3">
                  <c:v>0.48</c:v>
                </c:pt>
                <c:pt idx="4">
                  <c:v>0.76</c:v>
                </c:pt>
                <c:pt idx="5">
                  <c:v>0.35</c:v>
                </c:pt>
                <c:pt idx="6">
                  <c:v>0.59</c:v>
                </c:pt>
                <c:pt idx="7">
                  <c:v>0.75</c:v>
                </c:pt>
              </c:numCache>
            </c:numRef>
          </c:val>
        </c:ser>
        <c:ser>
          <c:idx val="1"/>
          <c:order val="3"/>
          <c:tx>
            <c:strRef>
              <c:f>ProgramComp8020!$D$1</c:f>
              <c:strCache>
                <c:ptCount val="1"/>
                <c:pt idx="0">
                  <c:v>CONTRAfold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ProgramComp!$B$33:$I$33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ProgramComp8020!$B$27:$I$27</c:f>
              <c:numCache>
                <c:formatCode>General</c:formatCode>
                <c:ptCount val="8"/>
                <c:pt idx="0">
                  <c:v>0.8</c:v>
                </c:pt>
                <c:pt idx="1">
                  <c:v>0.7</c:v>
                </c:pt>
                <c:pt idx="2">
                  <c:v>0.53</c:v>
                </c:pt>
                <c:pt idx="3">
                  <c:v>0.59</c:v>
                </c:pt>
                <c:pt idx="4">
                  <c:v>0.79</c:v>
                </c:pt>
                <c:pt idx="5">
                  <c:v>0.4</c:v>
                </c:pt>
                <c:pt idx="6">
                  <c:v>0.66</c:v>
                </c:pt>
                <c:pt idx="7">
                  <c:v>0.7</c:v>
                </c:pt>
              </c:numCache>
            </c:numRef>
          </c:val>
        </c:ser>
        <c:ser>
          <c:idx val="4"/>
          <c:order val="4"/>
          <c:tx>
            <c:strRef>
              <c:f>ProgramComp8020!$E$1</c:f>
              <c:strCache>
                <c:ptCount val="1"/>
                <c:pt idx="0">
                  <c:v>MultiFold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ProgramComp!$B$33:$I$33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ProgramComp8020!$B$28:$I$28</c:f>
              <c:numCache>
                <c:formatCode>General</c:formatCode>
                <c:ptCount val="8"/>
                <c:pt idx="0">
                  <c:v>0.76</c:v>
                </c:pt>
                <c:pt idx="1">
                  <c:v>0.73</c:v>
                </c:pt>
                <c:pt idx="2">
                  <c:v>0.6</c:v>
                </c:pt>
                <c:pt idx="3">
                  <c:v>0.57999999999999996</c:v>
                </c:pt>
                <c:pt idx="4">
                  <c:v>0.84</c:v>
                </c:pt>
                <c:pt idx="5">
                  <c:v>0.38</c:v>
                </c:pt>
                <c:pt idx="6">
                  <c:v>0.6</c:v>
                </c:pt>
                <c:pt idx="7">
                  <c:v>0.8</c:v>
                </c:pt>
              </c:numCache>
            </c:numRef>
          </c:val>
        </c:ser>
        <c:ser>
          <c:idx val="2"/>
          <c:order val="5"/>
          <c:tx>
            <c:strRef>
              <c:f>ProgramComp8020!$F$1</c:f>
              <c:strCache>
                <c:ptCount val="1"/>
                <c:pt idx="0">
                  <c:v>Molecule-Independent</c:v>
                </c:pt>
              </c:strCache>
            </c:strRef>
          </c:tx>
          <c:spPr>
            <a:solidFill>
              <a:srgbClr val="DA9646"/>
            </a:solidFill>
          </c:spPr>
          <c:cat>
            <c:strRef>
              <c:f>ProgramComp!$B$33:$I$33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ProgramComp8020!$B$30:$I$30</c:f>
              <c:numCache>
                <c:formatCode>General</c:formatCode>
                <c:ptCount val="8"/>
                <c:pt idx="0">
                  <c:v>0.87</c:v>
                </c:pt>
                <c:pt idx="1">
                  <c:v>0.83</c:v>
                </c:pt>
                <c:pt idx="2">
                  <c:v>0.72</c:v>
                </c:pt>
                <c:pt idx="3">
                  <c:v>0.65</c:v>
                </c:pt>
                <c:pt idx="4">
                  <c:v>0.92</c:v>
                </c:pt>
                <c:pt idx="5">
                  <c:v>0.41</c:v>
                </c:pt>
                <c:pt idx="6">
                  <c:v>0.64</c:v>
                </c:pt>
                <c:pt idx="7">
                  <c:v>0.88</c:v>
                </c:pt>
              </c:numCache>
            </c:numRef>
          </c:val>
        </c:ser>
        <c:axId val="101547008"/>
        <c:axId val="101565184"/>
      </c:barChart>
      <c:catAx>
        <c:axId val="1015470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101565184"/>
        <c:crosses val="autoZero"/>
        <c:lblAlgn val="ctr"/>
        <c:lblOffset val="100"/>
        <c:tickMarkSkip val="1"/>
      </c:catAx>
      <c:valAx>
        <c:axId val="101565184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101547008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5.9322251385244038E-2"/>
          <c:y val="0.90496534612860891"/>
          <c:w val="0.87671755613881941"/>
          <c:h val="6.2758024387576827E-2"/>
        </c:manualLayout>
      </c:layout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0506707494896533E-2"/>
          <c:y val="3.1593394575678092E-2"/>
          <c:w val="0.92584572761738582"/>
          <c:h val="0.78984135772090991"/>
        </c:manualLayout>
      </c:layout>
      <c:barChart>
        <c:barDir val="col"/>
        <c:grouping val="clustered"/>
        <c:ser>
          <c:idx val="0"/>
          <c:order val="0"/>
          <c:tx>
            <c:strRef>
              <c:f>ProgramComp8020!$B$1</c:f>
              <c:strCache>
                <c:ptCount val="1"/>
                <c:pt idx="0">
                  <c:v>RNAfold (TURNER99)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ProgramComp!$B$43:$I$43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ProgramComp8020!$B$34:$I$34</c:f>
              <c:numCache>
                <c:formatCode>General</c:formatCode>
                <c:ptCount val="8"/>
                <c:pt idx="0">
                  <c:v>0.41</c:v>
                </c:pt>
                <c:pt idx="1">
                  <c:v>0.42</c:v>
                </c:pt>
                <c:pt idx="2">
                  <c:v>0.77</c:v>
                </c:pt>
                <c:pt idx="3">
                  <c:v>0.76</c:v>
                </c:pt>
                <c:pt idx="4">
                  <c:v>0.81</c:v>
                </c:pt>
                <c:pt idx="5">
                  <c:v>0.62</c:v>
                </c:pt>
                <c:pt idx="6">
                  <c:v>0.76</c:v>
                </c:pt>
                <c:pt idx="7">
                  <c:v>0.7</c:v>
                </c:pt>
              </c:numCache>
            </c:numRef>
          </c:val>
        </c:ser>
        <c:ser>
          <c:idx val="3"/>
          <c:order val="1"/>
          <c:tx>
            <c:strRef>
              <c:f>ProgramComp8020!$C$1</c:f>
              <c:strCache>
                <c:ptCount val="1"/>
                <c:pt idx="0">
                  <c:v>RNAstructure (TURNER04)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ProgramComp!$B$43:$I$43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ProgramComp8020!$B$35:$I$35</c:f>
              <c:numCache>
                <c:formatCode>General</c:formatCode>
                <c:ptCount val="8"/>
                <c:pt idx="0">
                  <c:v>0.59</c:v>
                </c:pt>
                <c:pt idx="1">
                  <c:v>0.56999999999999995</c:v>
                </c:pt>
                <c:pt idx="2">
                  <c:v>0.65</c:v>
                </c:pt>
                <c:pt idx="3">
                  <c:v>0.63</c:v>
                </c:pt>
                <c:pt idx="4">
                  <c:v>0.83</c:v>
                </c:pt>
                <c:pt idx="5">
                  <c:v>0.67</c:v>
                </c:pt>
                <c:pt idx="6">
                  <c:v>0.87</c:v>
                </c:pt>
                <c:pt idx="7">
                  <c:v>0.75</c:v>
                </c:pt>
              </c:numCache>
            </c:numRef>
          </c:val>
        </c:ser>
        <c:ser>
          <c:idx val="5"/>
          <c:order val="2"/>
          <c:tx>
            <c:strRef>
              <c:f>ProgramComp8020!$H$1</c:f>
              <c:strCache>
                <c:ptCount val="1"/>
                <c:pt idx="0">
                  <c:v>RNAstructure (TURNER04+)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val>
            <c:numRef>
              <c:f>ProgramComp8020!$B$36:$I$36</c:f>
              <c:numCache>
                <c:formatCode>General</c:formatCode>
                <c:ptCount val="8"/>
                <c:pt idx="0">
                  <c:v>0.56999999999999995</c:v>
                </c:pt>
                <c:pt idx="1">
                  <c:v>0.56999999999999995</c:v>
                </c:pt>
                <c:pt idx="2">
                  <c:v>0.64</c:v>
                </c:pt>
                <c:pt idx="3">
                  <c:v>0.63</c:v>
                </c:pt>
                <c:pt idx="4">
                  <c:v>0.83</c:v>
                </c:pt>
                <c:pt idx="5">
                  <c:v>0.68</c:v>
                </c:pt>
                <c:pt idx="6">
                  <c:v>0.87</c:v>
                </c:pt>
                <c:pt idx="7">
                  <c:v>0.75</c:v>
                </c:pt>
              </c:numCache>
            </c:numRef>
          </c:val>
        </c:ser>
        <c:ser>
          <c:idx val="1"/>
          <c:order val="3"/>
          <c:tx>
            <c:strRef>
              <c:f>ProgramComp8020!$D$1</c:f>
              <c:strCache>
                <c:ptCount val="1"/>
                <c:pt idx="0">
                  <c:v>CONTRAfold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ProgramComp!$B$43:$I$43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ProgramComp8020!$B$37:$I$37</c:f>
              <c:numCache>
                <c:formatCode>General</c:formatCode>
                <c:ptCount val="8"/>
                <c:pt idx="0">
                  <c:v>0.52</c:v>
                </c:pt>
                <c:pt idx="1">
                  <c:v>0.55000000000000004</c:v>
                </c:pt>
                <c:pt idx="2">
                  <c:v>0.66</c:v>
                </c:pt>
                <c:pt idx="3">
                  <c:v>0.63</c:v>
                </c:pt>
                <c:pt idx="4">
                  <c:v>0.82</c:v>
                </c:pt>
                <c:pt idx="5">
                  <c:v>0.44</c:v>
                </c:pt>
                <c:pt idx="6">
                  <c:v>0.92</c:v>
                </c:pt>
                <c:pt idx="7">
                  <c:v>0.83</c:v>
                </c:pt>
              </c:numCache>
            </c:numRef>
          </c:val>
        </c:ser>
        <c:ser>
          <c:idx val="4"/>
          <c:order val="4"/>
          <c:tx>
            <c:strRef>
              <c:f>ProgramComp8020!$E$1</c:f>
              <c:strCache>
                <c:ptCount val="1"/>
                <c:pt idx="0">
                  <c:v>MultiFold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ProgramComp!$B$43:$I$43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ProgramComp8020!$B$38:$I$38</c:f>
              <c:numCache>
                <c:formatCode>General</c:formatCode>
                <c:ptCount val="8"/>
                <c:pt idx="0">
                  <c:v>0.47</c:v>
                </c:pt>
                <c:pt idx="1">
                  <c:v>0.5</c:v>
                </c:pt>
                <c:pt idx="2">
                  <c:v>0.7</c:v>
                </c:pt>
                <c:pt idx="3">
                  <c:v>0.64</c:v>
                </c:pt>
                <c:pt idx="4">
                  <c:v>0.76</c:v>
                </c:pt>
                <c:pt idx="5">
                  <c:v>0.39</c:v>
                </c:pt>
                <c:pt idx="6">
                  <c:v>0.89</c:v>
                </c:pt>
                <c:pt idx="7">
                  <c:v>0.71</c:v>
                </c:pt>
              </c:numCache>
            </c:numRef>
          </c:val>
        </c:ser>
        <c:ser>
          <c:idx val="2"/>
          <c:order val="5"/>
          <c:tx>
            <c:strRef>
              <c:f>ProgramComp8020!$F$1</c:f>
              <c:strCache>
                <c:ptCount val="1"/>
                <c:pt idx="0">
                  <c:v>Molecule-Independent</c:v>
                </c:pt>
              </c:strCache>
            </c:strRef>
          </c:tx>
          <c:spPr>
            <a:solidFill>
              <a:srgbClr val="DA9646"/>
            </a:solidFill>
          </c:spPr>
          <c:cat>
            <c:strRef>
              <c:f>ProgramComp!$B$43:$I$43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ProgramComp!$B$50:$I$50</c:f>
              <c:numCache>
                <c:formatCode>General</c:formatCode>
                <c:ptCount val="8"/>
                <c:pt idx="0">
                  <c:v>0.61</c:v>
                </c:pt>
                <c:pt idx="1">
                  <c:v>0.66</c:v>
                </c:pt>
                <c:pt idx="2">
                  <c:v>0.77</c:v>
                </c:pt>
                <c:pt idx="3">
                  <c:v>0.82</c:v>
                </c:pt>
                <c:pt idx="4">
                  <c:v>0.86</c:v>
                </c:pt>
                <c:pt idx="5">
                  <c:v>0.84</c:v>
                </c:pt>
                <c:pt idx="6">
                  <c:v>0.94</c:v>
                </c:pt>
                <c:pt idx="7">
                  <c:v>0.96</c:v>
                </c:pt>
              </c:numCache>
            </c:numRef>
          </c:val>
        </c:ser>
        <c:axId val="101602048"/>
        <c:axId val="101603584"/>
      </c:barChart>
      <c:catAx>
        <c:axId val="1016020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101603584"/>
        <c:crosses val="autoZero"/>
        <c:lblAlgn val="ctr"/>
        <c:lblOffset val="100"/>
        <c:tickMarkSkip val="1"/>
      </c:catAx>
      <c:valAx>
        <c:axId val="101603584"/>
        <c:scaling>
          <c:orientation val="minMax"/>
          <c:max val="1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101602048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5.9322251385244051E-2"/>
          <c:y val="0.90496534612860891"/>
          <c:w val="0.87671755613881941"/>
          <c:h val="6.2758024387576827E-2"/>
        </c:manualLayout>
      </c:layout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0506707494896533E-2"/>
          <c:y val="3.1593394575678092E-2"/>
          <c:w val="0.92584572761738593"/>
          <c:h val="0.78984135772090991"/>
        </c:manualLayout>
      </c:layout>
      <c:barChart>
        <c:barDir val="col"/>
        <c:grouping val="clustered"/>
        <c:ser>
          <c:idx val="0"/>
          <c:order val="0"/>
          <c:tx>
            <c:strRef>
              <c:f>HPILResults!$B$2</c:f>
              <c:strCache>
                <c:ptCount val="1"/>
                <c:pt idx="0">
                  <c:v>RNAfold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AggHPILResults!$B$23:$I$23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HPILResults!$B$20:$I$20</c:f>
              <c:numCache>
                <c:formatCode>General</c:formatCode>
                <c:ptCount val="8"/>
                <c:pt idx="0">
                  <c:v>0.41</c:v>
                </c:pt>
                <c:pt idx="1">
                  <c:v>0.42</c:v>
                </c:pt>
                <c:pt idx="2">
                  <c:v>0.77</c:v>
                </c:pt>
                <c:pt idx="3">
                  <c:v>0.76</c:v>
                </c:pt>
                <c:pt idx="4">
                  <c:v>0.81</c:v>
                </c:pt>
                <c:pt idx="5">
                  <c:v>0.62</c:v>
                </c:pt>
                <c:pt idx="6">
                  <c:v>0.76</c:v>
                </c:pt>
                <c:pt idx="7">
                  <c:v>0.7</c:v>
                </c:pt>
              </c:numCache>
            </c:numRef>
          </c:val>
        </c:ser>
        <c:ser>
          <c:idx val="3"/>
          <c:order val="1"/>
          <c:tx>
            <c:strRef>
              <c:f>HPILResults!$C$2</c:f>
              <c:strCache>
                <c:ptCount val="1"/>
                <c:pt idx="0">
                  <c:v>Hairpin Loop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AggHPILResults!$B$23:$I$23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HPILResults!$B$21:$I$21</c:f>
              <c:numCache>
                <c:formatCode>General</c:formatCode>
                <c:ptCount val="8"/>
                <c:pt idx="0">
                  <c:v>0.61</c:v>
                </c:pt>
                <c:pt idx="1">
                  <c:v>0.67</c:v>
                </c:pt>
                <c:pt idx="2">
                  <c:v>0.8</c:v>
                </c:pt>
                <c:pt idx="3">
                  <c:v>0.76</c:v>
                </c:pt>
                <c:pt idx="4">
                  <c:v>0.8</c:v>
                </c:pt>
                <c:pt idx="5">
                  <c:v>0.79</c:v>
                </c:pt>
                <c:pt idx="6">
                  <c:v>0.78</c:v>
                </c:pt>
                <c:pt idx="7">
                  <c:v>0.73</c:v>
                </c:pt>
              </c:numCache>
            </c:numRef>
          </c:val>
        </c:ser>
        <c:ser>
          <c:idx val="1"/>
          <c:order val="2"/>
          <c:tx>
            <c:strRef>
              <c:f>HPILResults!$D$2</c:f>
              <c:strCache>
                <c:ptCount val="1"/>
                <c:pt idx="0">
                  <c:v>Internal Loop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AggHPILResults!$B$23:$I$23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HPILResults!$B$22:$I$22</c:f>
              <c:numCache>
                <c:formatCode>General</c:formatCode>
                <c:ptCount val="8"/>
                <c:pt idx="0">
                  <c:v>0.6</c:v>
                </c:pt>
                <c:pt idx="1">
                  <c:v>0.74</c:v>
                </c:pt>
                <c:pt idx="2">
                  <c:v>0.87</c:v>
                </c:pt>
                <c:pt idx="3">
                  <c:v>0.85</c:v>
                </c:pt>
                <c:pt idx="4">
                  <c:v>0.92</c:v>
                </c:pt>
                <c:pt idx="5">
                  <c:v>0.84</c:v>
                </c:pt>
                <c:pt idx="6">
                  <c:v>0.95</c:v>
                </c:pt>
                <c:pt idx="7">
                  <c:v>0.97</c:v>
                </c:pt>
              </c:numCache>
            </c:numRef>
          </c:val>
        </c:ser>
        <c:axId val="91274624"/>
        <c:axId val="92746880"/>
      </c:barChart>
      <c:catAx>
        <c:axId val="912746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2746880"/>
        <c:crosses val="autoZero"/>
        <c:lblAlgn val="ctr"/>
        <c:lblOffset val="100"/>
        <c:tickMarkSkip val="1"/>
      </c:catAx>
      <c:valAx>
        <c:axId val="9274688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1274624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5.9322251385244065E-2"/>
          <c:y val="0.90496534612860891"/>
          <c:w val="0.9255090405366001"/>
          <c:h val="6.2758024387576924E-2"/>
        </c:manualLayout>
      </c:layout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0506707494896533E-2"/>
          <c:y val="3.1593394575678092E-2"/>
          <c:w val="0.92584572761738571"/>
          <c:h val="0.78984135772090991"/>
        </c:manualLayout>
      </c:layout>
      <c:barChart>
        <c:barDir val="col"/>
        <c:grouping val="clustered"/>
        <c:ser>
          <c:idx val="0"/>
          <c:order val="0"/>
          <c:tx>
            <c:strRef>
              <c:f>AggHPILResults!$B$1</c:f>
              <c:strCache>
                <c:ptCount val="1"/>
                <c:pt idx="0">
                  <c:v>RNAfold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AggHPILResults!$B$18:$I$18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AggHPILResults!$B$19:$I$19</c:f>
              <c:numCache>
                <c:formatCode>General</c:formatCode>
                <c:ptCount val="8"/>
                <c:pt idx="0">
                  <c:v>0.59</c:v>
                </c:pt>
                <c:pt idx="1">
                  <c:v>0.68</c:v>
                </c:pt>
                <c:pt idx="2">
                  <c:v>0.51</c:v>
                </c:pt>
                <c:pt idx="3">
                  <c:v>0.49</c:v>
                </c:pt>
                <c:pt idx="4">
                  <c:v>0.71</c:v>
                </c:pt>
                <c:pt idx="5">
                  <c:v>0.37</c:v>
                </c:pt>
                <c:pt idx="6">
                  <c:v>0.6</c:v>
                </c:pt>
                <c:pt idx="7">
                  <c:v>0.78</c:v>
                </c:pt>
              </c:numCache>
            </c:numRef>
          </c:val>
        </c:ser>
        <c:ser>
          <c:idx val="3"/>
          <c:order val="1"/>
          <c:tx>
            <c:strRef>
              <c:f>AggHPILResults!$C$1</c:f>
              <c:strCache>
                <c:ptCount val="1"/>
                <c:pt idx="0">
                  <c:v>Hairpin Loop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AggHPILResults!$B$18:$I$18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AggHPILResults!$B$20:$I$20</c:f>
              <c:numCache>
                <c:formatCode>General</c:formatCode>
                <c:ptCount val="8"/>
                <c:pt idx="0">
                  <c:v>0.72</c:v>
                </c:pt>
                <c:pt idx="1">
                  <c:v>0.73</c:v>
                </c:pt>
                <c:pt idx="2">
                  <c:v>0.54</c:v>
                </c:pt>
                <c:pt idx="3">
                  <c:v>0.56000000000000005</c:v>
                </c:pt>
                <c:pt idx="4">
                  <c:v>0.9</c:v>
                </c:pt>
                <c:pt idx="5">
                  <c:v>0.38</c:v>
                </c:pt>
                <c:pt idx="6">
                  <c:v>0.62</c:v>
                </c:pt>
                <c:pt idx="7">
                  <c:v>0.76</c:v>
                </c:pt>
              </c:numCache>
            </c:numRef>
          </c:val>
        </c:ser>
        <c:ser>
          <c:idx val="1"/>
          <c:order val="2"/>
          <c:tx>
            <c:strRef>
              <c:f>AggHPILResults!$D$1</c:f>
              <c:strCache>
                <c:ptCount val="1"/>
                <c:pt idx="0">
                  <c:v>Internal Loop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AggHPILResults!$B$18:$I$18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AggHPILResults!$B$21:$I$21</c:f>
              <c:numCache>
                <c:formatCode>General</c:formatCode>
                <c:ptCount val="8"/>
                <c:pt idx="0">
                  <c:v>0.84</c:v>
                </c:pt>
                <c:pt idx="1">
                  <c:v>0.79</c:v>
                </c:pt>
                <c:pt idx="2">
                  <c:v>0.67</c:v>
                </c:pt>
                <c:pt idx="3">
                  <c:v>0.57999999999999996</c:v>
                </c:pt>
                <c:pt idx="4">
                  <c:v>0.77</c:v>
                </c:pt>
                <c:pt idx="5">
                  <c:v>0.38</c:v>
                </c:pt>
                <c:pt idx="6">
                  <c:v>0.61</c:v>
                </c:pt>
                <c:pt idx="7">
                  <c:v>0.87</c:v>
                </c:pt>
              </c:numCache>
            </c:numRef>
          </c:val>
        </c:ser>
        <c:axId val="92821760"/>
        <c:axId val="92827648"/>
      </c:barChart>
      <c:catAx>
        <c:axId val="928217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2827648"/>
        <c:crosses val="autoZero"/>
        <c:lblAlgn val="ctr"/>
        <c:lblOffset val="100"/>
        <c:tickMarkSkip val="1"/>
      </c:catAx>
      <c:valAx>
        <c:axId val="928276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2821760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5.9322251385244038E-2"/>
          <c:y val="0.90496534612860891"/>
          <c:w val="0.9255090405366001"/>
          <c:h val="6.2758024387576924E-2"/>
        </c:manualLayout>
      </c:layout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0506707494896533E-2"/>
          <c:y val="3.1593394575678092E-2"/>
          <c:w val="0.92584572761738582"/>
          <c:h val="0.78984135772090991"/>
        </c:manualLayout>
      </c:layout>
      <c:barChart>
        <c:barDir val="col"/>
        <c:grouping val="clustered"/>
        <c:ser>
          <c:idx val="0"/>
          <c:order val="0"/>
          <c:tx>
            <c:strRef>
              <c:f>AggHPILResults!$B$1</c:f>
              <c:strCache>
                <c:ptCount val="1"/>
                <c:pt idx="0">
                  <c:v>RNAfold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AggHPILResults!$B$23:$I$23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AggHPILResults!$B$24:$I$24</c:f>
              <c:numCache>
                <c:formatCode>General</c:formatCode>
                <c:ptCount val="8"/>
                <c:pt idx="0">
                  <c:v>0.41</c:v>
                </c:pt>
                <c:pt idx="1">
                  <c:v>0.42</c:v>
                </c:pt>
                <c:pt idx="2">
                  <c:v>0.77</c:v>
                </c:pt>
                <c:pt idx="3">
                  <c:v>0.76</c:v>
                </c:pt>
                <c:pt idx="4">
                  <c:v>0.81</c:v>
                </c:pt>
                <c:pt idx="5">
                  <c:v>0.62</c:v>
                </c:pt>
                <c:pt idx="6">
                  <c:v>0.76</c:v>
                </c:pt>
                <c:pt idx="7">
                  <c:v>0.7</c:v>
                </c:pt>
              </c:numCache>
            </c:numRef>
          </c:val>
        </c:ser>
        <c:ser>
          <c:idx val="3"/>
          <c:order val="1"/>
          <c:tx>
            <c:strRef>
              <c:f>AggHPILResults!$C$1</c:f>
              <c:strCache>
                <c:ptCount val="1"/>
                <c:pt idx="0">
                  <c:v>Hairpin Loop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AggHPILResults!$B$23:$I$23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AggHPILResults!$B$25:$I$25</c:f>
              <c:numCache>
                <c:formatCode>General</c:formatCode>
                <c:ptCount val="8"/>
                <c:pt idx="0">
                  <c:v>0.56999999999999995</c:v>
                </c:pt>
                <c:pt idx="1">
                  <c:v>0.54</c:v>
                </c:pt>
                <c:pt idx="2">
                  <c:v>0.74</c:v>
                </c:pt>
                <c:pt idx="3">
                  <c:v>0.73</c:v>
                </c:pt>
                <c:pt idx="4">
                  <c:v>0.78</c:v>
                </c:pt>
                <c:pt idx="5">
                  <c:v>0.76</c:v>
                </c:pt>
                <c:pt idx="6">
                  <c:v>0.78</c:v>
                </c:pt>
                <c:pt idx="7">
                  <c:v>0.73</c:v>
                </c:pt>
              </c:numCache>
            </c:numRef>
          </c:val>
        </c:ser>
        <c:ser>
          <c:idx val="1"/>
          <c:order val="2"/>
          <c:tx>
            <c:strRef>
              <c:f>AggHPILResults!$D$1</c:f>
              <c:strCache>
                <c:ptCount val="1"/>
                <c:pt idx="0">
                  <c:v>Internal Loop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AggHPILResults!$B$23:$I$23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AggHPILResults!$B$26:$I$26</c:f>
              <c:numCache>
                <c:formatCode>General</c:formatCode>
                <c:ptCount val="8"/>
                <c:pt idx="0">
                  <c:v>0.42</c:v>
                </c:pt>
                <c:pt idx="1">
                  <c:v>0.61</c:v>
                </c:pt>
                <c:pt idx="2">
                  <c:v>0.77</c:v>
                </c:pt>
                <c:pt idx="3">
                  <c:v>0.83</c:v>
                </c:pt>
                <c:pt idx="4">
                  <c:v>0.87</c:v>
                </c:pt>
                <c:pt idx="5">
                  <c:v>0.75</c:v>
                </c:pt>
                <c:pt idx="6">
                  <c:v>0.9</c:v>
                </c:pt>
                <c:pt idx="7">
                  <c:v>0.95</c:v>
                </c:pt>
              </c:numCache>
            </c:numRef>
          </c:val>
        </c:ser>
        <c:axId val="92898432"/>
        <c:axId val="92899968"/>
      </c:barChart>
      <c:catAx>
        <c:axId val="928984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2899968"/>
        <c:crosses val="autoZero"/>
        <c:lblAlgn val="ctr"/>
        <c:lblOffset val="100"/>
        <c:tickMarkSkip val="1"/>
      </c:catAx>
      <c:valAx>
        <c:axId val="9289996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2898432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5.9322251385244051E-2"/>
          <c:y val="0.90496534612860891"/>
          <c:w val="0.9255090405366001"/>
          <c:h val="6.2758024387576924E-2"/>
        </c:manualLayout>
      </c:layout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0506707494896533E-2"/>
          <c:y val="3.1593394575678092E-2"/>
          <c:w val="0.92584572761738593"/>
          <c:h val="0.78984135772090991"/>
        </c:manualLayout>
      </c:layout>
      <c:barChart>
        <c:barDir val="col"/>
        <c:grouping val="clustered"/>
        <c:ser>
          <c:idx val="0"/>
          <c:order val="0"/>
          <c:tx>
            <c:strRef>
              <c:f>AggHPILResults!$B$1</c:f>
              <c:strCache>
                <c:ptCount val="1"/>
                <c:pt idx="0">
                  <c:v>RNAfold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AggHPILResults!$B$28:$J$28</c:f>
              <c:strCache>
                <c:ptCount val="9"/>
                <c:pt idx="0">
                  <c:v>RNAsePB</c:v>
                </c:pt>
                <c:pt idx="1">
                  <c:v>Hammerhead3</c:v>
                </c:pt>
                <c:pt idx="2">
                  <c:v>Purine</c:v>
                </c:pt>
                <c:pt idx="3">
                  <c:v>HDV</c:v>
                </c:pt>
                <c:pt idx="4">
                  <c:v>HIVFE</c:v>
                </c:pt>
                <c:pt idx="5">
                  <c:v>GEMM</c:v>
                </c:pt>
                <c:pt idx="6">
                  <c:v>R2</c:v>
                </c:pt>
                <c:pt idx="7">
                  <c:v>Mito16S</c:v>
                </c:pt>
                <c:pt idx="8">
                  <c:v>Arc16S</c:v>
                </c:pt>
              </c:strCache>
            </c:strRef>
          </c:cat>
          <c:val>
            <c:numRef>
              <c:f>AggHPILResults!$B$29:$J$29</c:f>
              <c:numCache>
                <c:formatCode>General</c:formatCode>
                <c:ptCount val="9"/>
                <c:pt idx="0">
                  <c:v>0.49</c:v>
                </c:pt>
                <c:pt idx="1">
                  <c:v>0.98</c:v>
                </c:pt>
                <c:pt idx="2">
                  <c:v>0.92</c:v>
                </c:pt>
                <c:pt idx="3">
                  <c:v>0.32</c:v>
                </c:pt>
                <c:pt idx="4">
                  <c:v>0.94</c:v>
                </c:pt>
                <c:pt idx="5">
                  <c:v>0.8</c:v>
                </c:pt>
                <c:pt idx="6">
                  <c:v>0.59</c:v>
                </c:pt>
                <c:pt idx="7">
                  <c:v>0.31</c:v>
                </c:pt>
                <c:pt idx="8">
                  <c:v>0.62</c:v>
                </c:pt>
              </c:numCache>
            </c:numRef>
          </c:val>
        </c:ser>
        <c:ser>
          <c:idx val="3"/>
          <c:order val="1"/>
          <c:tx>
            <c:strRef>
              <c:f>AggHPILResults!$C$1</c:f>
              <c:strCache>
                <c:ptCount val="1"/>
                <c:pt idx="0">
                  <c:v>Hairpin Loop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AggHPILResults!$B$28:$J$28</c:f>
              <c:strCache>
                <c:ptCount val="9"/>
                <c:pt idx="0">
                  <c:v>RNAsePB</c:v>
                </c:pt>
                <c:pt idx="1">
                  <c:v>Hammerhead3</c:v>
                </c:pt>
                <c:pt idx="2">
                  <c:v>Purine</c:v>
                </c:pt>
                <c:pt idx="3">
                  <c:v>HDV</c:v>
                </c:pt>
                <c:pt idx="4">
                  <c:v>HIVFE</c:v>
                </c:pt>
                <c:pt idx="5">
                  <c:v>GEMM</c:v>
                </c:pt>
                <c:pt idx="6">
                  <c:v>R2</c:v>
                </c:pt>
                <c:pt idx="7">
                  <c:v>Mito16S</c:v>
                </c:pt>
                <c:pt idx="8">
                  <c:v>Arc16S</c:v>
                </c:pt>
              </c:strCache>
            </c:strRef>
          </c:cat>
          <c:val>
            <c:numRef>
              <c:f>AggHPILResults!$B$30:$J$30</c:f>
              <c:numCache>
                <c:formatCode>General</c:formatCode>
                <c:ptCount val="9"/>
                <c:pt idx="0">
                  <c:v>0.44</c:v>
                </c:pt>
                <c:pt idx="1">
                  <c:v>0.97</c:v>
                </c:pt>
                <c:pt idx="2">
                  <c:v>0.92</c:v>
                </c:pt>
                <c:pt idx="3">
                  <c:v>0.32</c:v>
                </c:pt>
                <c:pt idx="4">
                  <c:v>0.94</c:v>
                </c:pt>
                <c:pt idx="5">
                  <c:v>0.77</c:v>
                </c:pt>
                <c:pt idx="6">
                  <c:v>0.7</c:v>
                </c:pt>
                <c:pt idx="7">
                  <c:v>0.31</c:v>
                </c:pt>
                <c:pt idx="8">
                  <c:v>0.62</c:v>
                </c:pt>
              </c:numCache>
            </c:numRef>
          </c:val>
        </c:ser>
        <c:ser>
          <c:idx val="1"/>
          <c:order val="2"/>
          <c:tx>
            <c:strRef>
              <c:f>AggHPILResults!$D$1</c:f>
              <c:strCache>
                <c:ptCount val="1"/>
                <c:pt idx="0">
                  <c:v>Internal Loop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AggHPILResults!$B$28:$J$28</c:f>
              <c:strCache>
                <c:ptCount val="9"/>
                <c:pt idx="0">
                  <c:v>RNAsePB</c:v>
                </c:pt>
                <c:pt idx="1">
                  <c:v>Hammerhead3</c:v>
                </c:pt>
                <c:pt idx="2">
                  <c:v>Purine</c:v>
                </c:pt>
                <c:pt idx="3">
                  <c:v>HDV</c:v>
                </c:pt>
                <c:pt idx="4">
                  <c:v>HIVFE</c:v>
                </c:pt>
                <c:pt idx="5">
                  <c:v>GEMM</c:v>
                </c:pt>
                <c:pt idx="6">
                  <c:v>R2</c:v>
                </c:pt>
                <c:pt idx="7">
                  <c:v>Mito16S</c:v>
                </c:pt>
                <c:pt idx="8">
                  <c:v>Arc16S</c:v>
                </c:pt>
              </c:strCache>
            </c:strRef>
          </c:cat>
          <c:val>
            <c:numRef>
              <c:f>AggHPILResults!$B$31:$J$31</c:f>
              <c:numCache>
                <c:formatCode>General</c:formatCode>
                <c:ptCount val="9"/>
                <c:pt idx="0">
                  <c:v>0.55000000000000004</c:v>
                </c:pt>
                <c:pt idx="1">
                  <c:v>0.95</c:v>
                </c:pt>
                <c:pt idx="2">
                  <c:v>0.9</c:v>
                </c:pt>
                <c:pt idx="3">
                  <c:v>0.37</c:v>
                </c:pt>
                <c:pt idx="4">
                  <c:v>0.93</c:v>
                </c:pt>
                <c:pt idx="5">
                  <c:v>0.68</c:v>
                </c:pt>
                <c:pt idx="6">
                  <c:v>0.45</c:v>
                </c:pt>
                <c:pt idx="7">
                  <c:v>0.31</c:v>
                </c:pt>
                <c:pt idx="8">
                  <c:v>0.68</c:v>
                </c:pt>
              </c:numCache>
            </c:numRef>
          </c:val>
        </c:ser>
        <c:axId val="93248896"/>
        <c:axId val="94188672"/>
      </c:barChart>
      <c:catAx>
        <c:axId val="932488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4188672"/>
        <c:crosses val="autoZero"/>
        <c:lblAlgn val="ctr"/>
        <c:lblOffset val="100"/>
        <c:tickMarkSkip val="1"/>
      </c:catAx>
      <c:valAx>
        <c:axId val="94188672"/>
        <c:scaling>
          <c:orientation val="minMax"/>
          <c:max val="1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3248896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5.9322251385244065E-2"/>
          <c:y val="0.90496534612860891"/>
          <c:w val="0.9255090405366001"/>
          <c:h val="6.2758024387576924E-2"/>
        </c:manualLayout>
      </c:layout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0506707494896533E-2"/>
          <c:y val="3.1593394575678092E-2"/>
          <c:w val="0.92584572761738548"/>
          <c:h val="0.78984135772090991"/>
        </c:manualLayout>
      </c:layout>
      <c:barChart>
        <c:barDir val="col"/>
        <c:grouping val="clustered"/>
        <c:ser>
          <c:idx val="0"/>
          <c:order val="0"/>
          <c:tx>
            <c:strRef>
              <c:f>ProgramComp!$B$1</c:f>
              <c:strCache>
                <c:ptCount val="1"/>
                <c:pt idx="0">
                  <c:v>RNAfold (TURNER99)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ProgramComp!$B$33:$I$33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ProgramComp!$B$34:$I$34</c:f>
              <c:numCache>
                <c:formatCode>General</c:formatCode>
                <c:ptCount val="8"/>
                <c:pt idx="0">
                  <c:v>0.59</c:v>
                </c:pt>
                <c:pt idx="1">
                  <c:v>0.68</c:v>
                </c:pt>
                <c:pt idx="2">
                  <c:v>0.51</c:v>
                </c:pt>
                <c:pt idx="3">
                  <c:v>0.49</c:v>
                </c:pt>
                <c:pt idx="4">
                  <c:v>0.71</c:v>
                </c:pt>
                <c:pt idx="5">
                  <c:v>0.37</c:v>
                </c:pt>
                <c:pt idx="6">
                  <c:v>0.6</c:v>
                </c:pt>
                <c:pt idx="7">
                  <c:v>0.78</c:v>
                </c:pt>
              </c:numCache>
            </c:numRef>
          </c:val>
        </c:ser>
        <c:ser>
          <c:idx val="3"/>
          <c:order val="1"/>
          <c:tx>
            <c:strRef>
              <c:f>ProgramComp!$C$1</c:f>
              <c:strCache>
                <c:ptCount val="1"/>
                <c:pt idx="0">
                  <c:v>RNAstructure (TURNER04)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ProgramComp!$B$33:$I$33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ProgramComp!$B$35:$I$35</c:f>
              <c:numCache>
                <c:formatCode>General</c:formatCode>
                <c:ptCount val="8"/>
                <c:pt idx="0">
                  <c:v>0.6</c:v>
                </c:pt>
                <c:pt idx="1">
                  <c:v>0.63</c:v>
                </c:pt>
                <c:pt idx="2">
                  <c:v>0.45</c:v>
                </c:pt>
                <c:pt idx="3">
                  <c:v>0.5</c:v>
                </c:pt>
                <c:pt idx="4">
                  <c:v>0.78</c:v>
                </c:pt>
                <c:pt idx="5">
                  <c:v>0.36</c:v>
                </c:pt>
                <c:pt idx="6">
                  <c:v>0.6</c:v>
                </c:pt>
                <c:pt idx="7">
                  <c:v>0.78</c:v>
                </c:pt>
              </c:numCache>
            </c:numRef>
          </c:val>
        </c:ser>
        <c:ser>
          <c:idx val="5"/>
          <c:order val="2"/>
          <c:tx>
            <c:strRef>
              <c:f>ProgramComp!$H$1</c:f>
              <c:strCache>
                <c:ptCount val="1"/>
                <c:pt idx="0">
                  <c:v>RNAstructure (TURNER04+)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val>
            <c:numRef>
              <c:f>ProgramComp!$B$36:$I$36</c:f>
              <c:numCache>
                <c:formatCode>General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0.47</c:v>
                </c:pt>
                <c:pt idx="3">
                  <c:v>0.5</c:v>
                </c:pt>
                <c:pt idx="4">
                  <c:v>0.77</c:v>
                </c:pt>
                <c:pt idx="5">
                  <c:v>0.36</c:v>
                </c:pt>
                <c:pt idx="6">
                  <c:v>0.59</c:v>
                </c:pt>
                <c:pt idx="7">
                  <c:v>0.78</c:v>
                </c:pt>
              </c:numCache>
            </c:numRef>
          </c:val>
        </c:ser>
        <c:ser>
          <c:idx val="1"/>
          <c:order val="3"/>
          <c:tx>
            <c:strRef>
              <c:f>ProgramComp!$D$1</c:f>
              <c:strCache>
                <c:ptCount val="1"/>
                <c:pt idx="0">
                  <c:v>CONTRAfold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ProgramComp!$B$33:$I$33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ProgramComp!$B$37:$I$37</c:f>
              <c:numCache>
                <c:formatCode>General</c:formatCode>
                <c:ptCount val="8"/>
                <c:pt idx="0">
                  <c:v>0.77</c:v>
                </c:pt>
                <c:pt idx="1">
                  <c:v>0.68</c:v>
                </c:pt>
                <c:pt idx="2">
                  <c:v>0.54</c:v>
                </c:pt>
                <c:pt idx="3">
                  <c:v>0.59</c:v>
                </c:pt>
                <c:pt idx="4">
                  <c:v>0.79</c:v>
                </c:pt>
                <c:pt idx="5">
                  <c:v>0.4</c:v>
                </c:pt>
                <c:pt idx="6">
                  <c:v>0.67</c:v>
                </c:pt>
                <c:pt idx="7">
                  <c:v>0.72</c:v>
                </c:pt>
              </c:numCache>
            </c:numRef>
          </c:val>
        </c:ser>
        <c:ser>
          <c:idx val="4"/>
          <c:order val="4"/>
          <c:tx>
            <c:strRef>
              <c:f>ProgramComp!$E$1</c:f>
              <c:strCache>
                <c:ptCount val="1"/>
                <c:pt idx="0">
                  <c:v>MultiFold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ProgramComp!$B$33:$I$33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ProgramComp!$B$38:$I$38</c:f>
              <c:numCache>
                <c:formatCode>General</c:formatCode>
                <c:ptCount val="8"/>
                <c:pt idx="0">
                  <c:v>0.71</c:v>
                </c:pt>
                <c:pt idx="1">
                  <c:v>0.72</c:v>
                </c:pt>
                <c:pt idx="2">
                  <c:v>0.61</c:v>
                </c:pt>
                <c:pt idx="3">
                  <c:v>0.56999999999999995</c:v>
                </c:pt>
                <c:pt idx="4">
                  <c:v>0.84</c:v>
                </c:pt>
                <c:pt idx="5">
                  <c:v>0.38</c:v>
                </c:pt>
                <c:pt idx="6">
                  <c:v>0.62</c:v>
                </c:pt>
                <c:pt idx="7">
                  <c:v>0.81</c:v>
                </c:pt>
              </c:numCache>
            </c:numRef>
          </c:val>
        </c:ser>
        <c:ser>
          <c:idx val="2"/>
          <c:order val="5"/>
          <c:tx>
            <c:strRef>
              <c:f>ProgramComp!$F$1</c:f>
              <c:strCache>
                <c:ptCount val="1"/>
                <c:pt idx="0">
                  <c:v>Molecule-Independent</c:v>
                </c:pt>
              </c:strCache>
            </c:strRef>
          </c:tx>
          <c:spPr>
            <a:solidFill>
              <a:srgbClr val="DA9646"/>
            </a:solidFill>
          </c:spPr>
          <c:cat>
            <c:strRef>
              <c:f>ProgramComp!$B$33:$I$33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ProgramComp!$B$40:$I$40</c:f>
              <c:numCache>
                <c:formatCode>General</c:formatCode>
                <c:ptCount val="8"/>
                <c:pt idx="0">
                  <c:v>0.87</c:v>
                </c:pt>
                <c:pt idx="1">
                  <c:v>0.83</c:v>
                </c:pt>
                <c:pt idx="2">
                  <c:v>0.72</c:v>
                </c:pt>
                <c:pt idx="3">
                  <c:v>0.65</c:v>
                </c:pt>
                <c:pt idx="4">
                  <c:v>0.92</c:v>
                </c:pt>
                <c:pt idx="5">
                  <c:v>0.41</c:v>
                </c:pt>
                <c:pt idx="6">
                  <c:v>0.64</c:v>
                </c:pt>
                <c:pt idx="7">
                  <c:v>0.88</c:v>
                </c:pt>
              </c:numCache>
            </c:numRef>
          </c:val>
        </c:ser>
        <c:axId val="96723712"/>
        <c:axId val="96725248"/>
      </c:barChart>
      <c:catAx>
        <c:axId val="967237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6725248"/>
        <c:crosses val="autoZero"/>
        <c:lblAlgn val="ctr"/>
        <c:lblOffset val="100"/>
        <c:tickMarkSkip val="1"/>
      </c:catAx>
      <c:valAx>
        <c:axId val="967252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6723712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5.9322251385244031E-2"/>
          <c:y val="0.90496534612860891"/>
          <c:w val="0.87671755613881919"/>
          <c:h val="6.2758024387576813E-2"/>
        </c:manualLayout>
      </c:layout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0506707494896533E-2"/>
          <c:y val="3.1593394575678092E-2"/>
          <c:w val="0.92584572761738571"/>
          <c:h val="0.78984135772090991"/>
        </c:manualLayout>
      </c:layout>
      <c:barChart>
        <c:barDir val="col"/>
        <c:grouping val="clustered"/>
        <c:ser>
          <c:idx val="0"/>
          <c:order val="0"/>
          <c:tx>
            <c:strRef>
              <c:f>ProgramComp!$B$1</c:f>
              <c:strCache>
                <c:ptCount val="1"/>
                <c:pt idx="0">
                  <c:v>RNAfold (TURNER99)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ProgramComp!$B$43:$I$43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ProgramComp!$B$44:$I$44</c:f>
              <c:numCache>
                <c:formatCode>General</c:formatCode>
                <c:ptCount val="8"/>
                <c:pt idx="0">
                  <c:v>0.41</c:v>
                </c:pt>
                <c:pt idx="1">
                  <c:v>0.42</c:v>
                </c:pt>
                <c:pt idx="2">
                  <c:v>0.77</c:v>
                </c:pt>
                <c:pt idx="3">
                  <c:v>0.76</c:v>
                </c:pt>
                <c:pt idx="4">
                  <c:v>0.81</c:v>
                </c:pt>
                <c:pt idx="5">
                  <c:v>0.62</c:v>
                </c:pt>
                <c:pt idx="6">
                  <c:v>0.76</c:v>
                </c:pt>
                <c:pt idx="7">
                  <c:v>0.7</c:v>
                </c:pt>
              </c:numCache>
            </c:numRef>
          </c:val>
        </c:ser>
        <c:ser>
          <c:idx val="3"/>
          <c:order val="1"/>
          <c:tx>
            <c:strRef>
              <c:f>ProgramComp!$C$1</c:f>
              <c:strCache>
                <c:ptCount val="1"/>
                <c:pt idx="0">
                  <c:v>RNAstructure (TURNER04)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ProgramComp!$B$43:$I$43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ProgramComp!$B$45:$I$45</c:f>
              <c:numCache>
                <c:formatCode>General</c:formatCode>
                <c:ptCount val="8"/>
                <c:pt idx="0">
                  <c:v>0.54</c:v>
                </c:pt>
                <c:pt idx="1">
                  <c:v>0.55000000000000004</c:v>
                </c:pt>
                <c:pt idx="2">
                  <c:v>0.66</c:v>
                </c:pt>
                <c:pt idx="3">
                  <c:v>0.61</c:v>
                </c:pt>
                <c:pt idx="4">
                  <c:v>0.81</c:v>
                </c:pt>
                <c:pt idx="5">
                  <c:v>0.71</c:v>
                </c:pt>
                <c:pt idx="6">
                  <c:v>0.89</c:v>
                </c:pt>
                <c:pt idx="7">
                  <c:v>0.73</c:v>
                </c:pt>
              </c:numCache>
            </c:numRef>
          </c:val>
        </c:ser>
        <c:ser>
          <c:idx val="5"/>
          <c:order val="2"/>
          <c:tx>
            <c:strRef>
              <c:f>ProgramComp!$H$1</c:f>
              <c:strCache>
                <c:ptCount val="1"/>
                <c:pt idx="0">
                  <c:v>RNAstructure (TURNER04+)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val>
            <c:numRef>
              <c:f>ProgramComp!$B$46:$I$46</c:f>
              <c:numCache>
                <c:formatCode>General</c:formatCode>
                <c:ptCount val="8"/>
                <c:pt idx="0">
                  <c:v>0.55000000000000004</c:v>
                </c:pt>
                <c:pt idx="1">
                  <c:v>0.55000000000000004</c:v>
                </c:pt>
                <c:pt idx="2">
                  <c:v>0.66</c:v>
                </c:pt>
                <c:pt idx="3">
                  <c:v>0.62</c:v>
                </c:pt>
                <c:pt idx="4">
                  <c:v>0.81</c:v>
                </c:pt>
                <c:pt idx="5">
                  <c:v>0.71</c:v>
                </c:pt>
                <c:pt idx="6">
                  <c:v>0.89</c:v>
                </c:pt>
                <c:pt idx="7">
                  <c:v>0.73</c:v>
                </c:pt>
              </c:numCache>
            </c:numRef>
          </c:val>
        </c:ser>
        <c:ser>
          <c:idx val="1"/>
          <c:order val="3"/>
          <c:tx>
            <c:strRef>
              <c:f>ProgramComp!$D$1</c:f>
              <c:strCache>
                <c:ptCount val="1"/>
                <c:pt idx="0">
                  <c:v>CONTRAfold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ProgramComp!$B$43:$I$43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ProgramComp!$B$47:$I$47</c:f>
              <c:numCache>
                <c:formatCode>General</c:formatCode>
                <c:ptCount val="8"/>
                <c:pt idx="0">
                  <c:v>0.52</c:v>
                </c:pt>
                <c:pt idx="1">
                  <c:v>0.52</c:v>
                </c:pt>
                <c:pt idx="2">
                  <c:v>0.68</c:v>
                </c:pt>
                <c:pt idx="3">
                  <c:v>0.63</c:v>
                </c:pt>
                <c:pt idx="4">
                  <c:v>0.82</c:v>
                </c:pt>
                <c:pt idx="5">
                  <c:v>0.43</c:v>
                </c:pt>
                <c:pt idx="6">
                  <c:v>0.92</c:v>
                </c:pt>
                <c:pt idx="7">
                  <c:v>0.81</c:v>
                </c:pt>
              </c:numCache>
            </c:numRef>
          </c:val>
        </c:ser>
        <c:ser>
          <c:idx val="4"/>
          <c:order val="4"/>
          <c:tx>
            <c:strRef>
              <c:f>ProgramComp!$E$1</c:f>
              <c:strCache>
                <c:ptCount val="1"/>
                <c:pt idx="0">
                  <c:v>MultiFold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ProgramComp!$B$43:$I$43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ProgramComp!$B$48:$I$48</c:f>
              <c:numCache>
                <c:formatCode>General</c:formatCode>
                <c:ptCount val="8"/>
                <c:pt idx="0">
                  <c:v>0.46</c:v>
                </c:pt>
                <c:pt idx="1">
                  <c:v>0.48</c:v>
                </c:pt>
                <c:pt idx="2">
                  <c:v>0.7</c:v>
                </c:pt>
                <c:pt idx="3">
                  <c:v>0.64</c:v>
                </c:pt>
                <c:pt idx="4">
                  <c:v>0.78</c:v>
                </c:pt>
                <c:pt idx="5">
                  <c:v>0.41</c:v>
                </c:pt>
                <c:pt idx="6">
                  <c:v>0.91</c:v>
                </c:pt>
                <c:pt idx="7">
                  <c:v>0.7</c:v>
                </c:pt>
              </c:numCache>
            </c:numRef>
          </c:val>
        </c:ser>
        <c:ser>
          <c:idx val="2"/>
          <c:order val="5"/>
          <c:tx>
            <c:strRef>
              <c:f>ProgramComp!$F$1</c:f>
              <c:strCache>
                <c:ptCount val="1"/>
                <c:pt idx="0">
                  <c:v>Molecule-Independent</c:v>
                </c:pt>
              </c:strCache>
            </c:strRef>
          </c:tx>
          <c:spPr>
            <a:solidFill>
              <a:srgbClr val="DA9646"/>
            </a:solidFill>
          </c:spPr>
          <c:cat>
            <c:strRef>
              <c:f>ProgramComp!$B$43:$I$43</c:f>
              <c:strCache>
                <c:ptCount val="8"/>
                <c:pt idx="0">
                  <c:v>U1</c:v>
                </c:pt>
                <c:pt idx="1">
                  <c:v>HCV IRES</c:v>
                </c:pt>
                <c:pt idx="2">
                  <c:v>ykok</c:v>
                </c:pt>
                <c:pt idx="3">
                  <c:v>TPP</c:v>
                </c:pt>
                <c:pt idx="4">
                  <c:v>SAM</c:v>
                </c:pt>
                <c:pt idx="5">
                  <c:v>IRE</c:v>
                </c:pt>
                <c:pt idx="6">
                  <c:v>HIV   DIS</c:v>
                </c:pt>
                <c:pt idx="7">
                  <c:v>UnaL2</c:v>
                </c:pt>
              </c:strCache>
            </c:strRef>
          </c:cat>
          <c:val>
            <c:numRef>
              <c:f>ProgramComp!$B$50:$I$50</c:f>
              <c:numCache>
                <c:formatCode>General</c:formatCode>
                <c:ptCount val="8"/>
                <c:pt idx="0">
                  <c:v>0.61</c:v>
                </c:pt>
                <c:pt idx="1">
                  <c:v>0.66</c:v>
                </c:pt>
                <c:pt idx="2">
                  <c:v>0.77</c:v>
                </c:pt>
                <c:pt idx="3">
                  <c:v>0.82</c:v>
                </c:pt>
                <c:pt idx="4">
                  <c:v>0.86</c:v>
                </c:pt>
                <c:pt idx="5">
                  <c:v>0.84</c:v>
                </c:pt>
                <c:pt idx="6">
                  <c:v>0.94</c:v>
                </c:pt>
                <c:pt idx="7">
                  <c:v>0.96</c:v>
                </c:pt>
              </c:numCache>
            </c:numRef>
          </c:val>
        </c:ser>
        <c:axId val="96388992"/>
        <c:axId val="96390528"/>
      </c:barChart>
      <c:catAx>
        <c:axId val="963889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6390528"/>
        <c:crosses val="autoZero"/>
        <c:lblAlgn val="ctr"/>
        <c:lblOffset val="100"/>
        <c:tickMarkSkip val="1"/>
      </c:catAx>
      <c:valAx>
        <c:axId val="96390528"/>
        <c:scaling>
          <c:orientation val="minMax"/>
          <c:max val="1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6388992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5.9322251385244038E-2"/>
          <c:y val="0.90496534612860891"/>
          <c:w val="0.87671755613881919"/>
          <c:h val="6.2758024387576813E-2"/>
        </c:manualLayout>
      </c:layout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0506707494896533E-2"/>
          <c:y val="3.1593394575678092E-2"/>
          <c:w val="0.92584572761738582"/>
          <c:h val="0.78984135772090991"/>
        </c:manualLayout>
      </c:layout>
      <c:barChart>
        <c:barDir val="col"/>
        <c:grouping val="clustered"/>
        <c:ser>
          <c:idx val="0"/>
          <c:order val="0"/>
          <c:tx>
            <c:strRef>
              <c:f>ProgramComp!$B$1</c:f>
              <c:strCache>
                <c:ptCount val="1"/>
                <c:pt idx="0">
                  <c:v>RNAfold (TURNER99)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ProgramComp!$B$53:$J$53</c:f>
              <c:strCache>
                <c:ptCount val="9"/>
                <c:pt idx="0">
                  <c:v>RNAsePB</c:v>
                </c:pt>
                <c:pt idx="1">
                  <c:v>Hammerhead3</c:v>
                </c:pt>
                <c:pt idx="2">
                  <c:v>Purine</c:v>
                </c:pt>
                <c:pt idx="3">
                  <c:v>HDV</c:v>
                </c:pt>
                <c:pt idx="4">
                  <c:v>HIVFE</c:v>
                </c:pt>
                <c:pt idx="5">
                  <c:v>GEMM</c:v>
                </c:pt>
                <c:pt idx="6">
                  <c:v>R2</c:v>
                </c:pt>
                <c:pt idx="7">
                  <c:v>Mito 16S rRNA</c:v>
                </c:pt>
                <c:pt idx="8">
                  <c:v>Arc 16S rRNA</c:v>
                </c:pt>
              </c:strCache>
            </c:strRef>
          </c:cat>
          <c:val>
            <c:numRef>
              <c:f>ProgramComp!$B$54:$J$54</c:f>
              <c:numCache>
                <c:formatCode>General</c:formatCode>
                <c:ptCount val="9"/>
                <c:pt idx="0">
                  <c:v>0.49</c:v>
                </c:pt>
                <c:pt idx="1">
                  <c:v>0.98</c:v>
                </c:pt>
                <c:pt idx="2">
                  <c:v>0.92</c:v>
                </c:pt>
                <c:pt idx="3">
                  <c:v>0.32</c:v>
                </c:pt>
                <c:pt idx="4">
                  <c:v>0.94</c:v>
                </c:pt>
                <c:pt idx="5">
                  <c:v>0.8</c:v>
                </c:pt>
                <c:pt idx="6">
                  <c:v>0.59</c:v>
                </c:pt>
                <c:pt idx="7">
                  <c:v>0.31</c:v>
                </c:pt>
                <c:pt idx="8">
                  <c:v>0.62</c:v>
                </c:pt>
              </c:numCache>
            </c:numRef>
          </c:val>
        </c:ser>
        <c:ser>
          <c:idx val="3"/>
          <c:order val="1"/>
          <c:tx>
            <c:strRef>
              <c:f>ProgramComp!$C$1</c:f>
              <c:strCache>
                <c:ptCount val="1"/>
                <c:pt idx="0">
                  <c:v>RNAstructure (TURNER04)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ProgramComp!$B$53:$J$53</c:f>
              <c:strCache>
                <c:ptCount val="9"/>
                <c:pt idx="0">
                  <c:v>RNAsePB</c:v>
                </c:pt>
                <c:pt idx="1">
                  <c:v>Hammerhead3</c:v>
                </c:pt>
                <c:pt idx="2">
                  <c:v>Purine</c:v>
                </c:pt>
                <c:pt idx="3">
                  <c:v>HDV</c:v>
                </c:pt>
                <c:pt idx="4">
                  <c:v>HIVFE</c:v>
                </c:pt>
                <c:pt idx="5">
                  <c:v>GEMM</c:v>
                </c:pt>
                <c:pt idx="6">
                  <c:v>R2</c:v>
                </c:pt>
                <c:pt idx="7">
                  <c:v>Mito 16S rRNA</c:v>
                </c:pt>
                <c:pt idx="8">
                  <c:v>Arc 16S rRNA</c:v>
                </c:pt>
              </c:strCache>
            </c:strRef>
          </c:cat>
          <c:val>
            <c:numRef>
              <c:f>ProgramComp!$B$55:$J$55</c:f>
              <c:numCache>
                <c:formatCode>General</c:formatCode>
                <c:ptCount val="9"/>
                <c:pt idx="0">
                  <c:v>0.57999999999999996</c:v>
                </c:pt>
                <c:pt idx="1">
                  <c:v>0.94</c:v>
                </c:pt>
                <c:pt idx="2">
                  <c:v>0.78</c:v>
                </c:pt>
                <c:pt idx="3">
                  <c:v>0.48</c:v>
                </c:pt>
                <c:pt idx="4">
                  <c:v>0.92</c:v>
                </c:pt>
                <c:pt idx="5">
                  <c:v>0.68</c:v>
                </c:pt>
                <c:pt idx="6">
                  <c:v>0.61</c:v>
                </c:pt>
                <c:pt idx="7">
                  <c:v>0.28999999999999998</c:v>
                </c:pt>
                <c:pt idx="8">
                  <c:v>0.54</c:v>
                </c:pt>
              </c:numCache>
            </c:numRef>
          </c:val>
        </c:ser>
        <c:ser>
          <c:idx val="5"/>
          <c:order val="2"/>
          <c:tx>
            <c:strRef>
              <c:f>ProgramComp!$H$1</c:f>
              <c:strCache>
                <c:ptCount val="1"/>
                <c:pt idx="0">
                  <c:v>RNAstructure (TURNER04+)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cat>
            <c:strRef>
              <c:f>ProgramComp!$B$53:$J$53</c:f>
              <c:strCache>
                <c:ptCount val="9"/>
                <c:pt idx="0">
                  <c:v>RNAsePB</c:v>
                </c:pt>
                <c:pt idx="1">
                  <c:v>Hammerhead3</c:v>
                </c:pt>
                <c:pt idx="2">
                  <c:v>Purine</c:v>
                </c:pt>
                <c:pt idx="3">
                  <c:v>HDV</c:v>
                </c:pt>
                <c:pt idx="4">
                  <c:v>HIVFE</c:v>
                </c:pt>
                <c:pt idx="5">
                  <c:v>GEMM</c:v>
                </c:pt>
                <c:pt idx="6">
                  <c:v>R2</c:v>
                </c:pt>
                <c:pt idx="7">
                  <c:v>Mito 16S rRNA</c:v>
                </c:pt>
                <c:pt idx="8">
                  <c:v>Arc 16S rRNA</c:v>
                </c:pt>
              </c:strCache>
            </c:strRef>
          </c:cat>
          <c:val>
            <c:numRef>
              <c:f>ProgramComp!$B$56:$J$56</c:f>
              <c:numCache>
                <c:formatCode>General</c:formatCode>
                <c:ptCount val="9"/>
                <c:pt idx="0">
                  <c:v>0.59</c:v>
                </c:pt>
                <c:pt idx="1">
                  <c:v>0.94</c:v>
                </c:pt>
                <c:pt idx="2">
                  <c:v>0.78</c:v>
                </c:pt>
                <c:pt idx="3">
                  <c:v>0.48</c:v>
                </c:pt>
                <c:pt idx="4">
                  <c:v>0.92</c:v>
                </c:pt>
                <c:pt idx="5">
                  <c:v>0.68</c:v>
                </c:pt>
                <c:pt idx="6">
                  <c:v>0.64</c:v>
                </c:pt>
                <c:pt idx="7">
                  <c:v>0.28999999999999998</c:v>
                </c:pt>
                <c:pt idx="8">
                  <c:v>0.55000000000000004</c:v>
                </c:pt>
              </c:numCache>
            </c:numRef>
          </c:val>
        </c:ser>
        <c:ser>
          <c:idx val="1"/>
          <c:order val="3"/>
          <c:tx>
            <c:strRef>
              <c:f>ProgramComp!$D$1</c:f>
              <c:strCache>
                <c:ptCount val="1"/>
                <c:pt idx="0">
                  <c:v>CONTRAfold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ProgramComp!$B$53:$J$53</c:f>
              <c:strCache>
                <c:ptCount val="9"/>
                <c:pt idx="0">
                  <c:v>RNAsePB</c:v>
                </c:pt>
                <c:pt idx="1">
                  <c:v>Hammerhead3</c:v>
                </c:pt>
                <c:pt idx="2">
                  <c:v>Purine</c:v>
                </c:pt>
                <c:pt idx="3">
                  <c:v>HDV</c:v>
                </c:pt>
                <c:pt idx="4">
                  <c:v>HIVFE</c:v>
                </c:pt>
                <c:pt idx="5">
                  <c:v>GEMM</c:v>
                </c:pt>
                <c:pt idx="6">
                  <c:v>R2</c:v>
                </c:pt>
                <c:pt idx="7">
                  <c:v>Mito 16S rRNA</c:v>
                </c:pt>
                <c:pt idx="8">
                  <c:v>Arc 16S rRNA</c:v>
                </c:pt>
              </c:strCache>
            </c:strRef>
          </c:cat>
          <c:val>
            <c:numRef>
              <c:f>ProgramComp!$B$57:$J$57</c:f>
              <c:numCache>
                <c:formatCode>General</c:formatCode>
                <c:ptCount val="9"/>
                <c:pt idx="0">
                  <c:v>0.6</c:v>
                </c:pt>
                <c:pt idx="1">
                  <c:v>0.93</c:v>
                </c:pt>
                <c:pt idx="2">
                  <c:v>0.87</c:v>
                </c:pt>
                <c:pt idx="3">
                  <c:v>0.4</c:v>
                </c:pt>
                <c:pt idx="4">
                  <c:v>0.96</c:v>
                </c:pt>
                <c:pt idx="5">
                  <c:v>0.75</c:v>
                </c:pt>
                <c:pt idx="6">
                  <c:v>0.62</c:v>
                </c:pt>
                <c:pt idx="7">
                  <c:v>0.35</c:v>
                </c:pt>
                <c:pt idx="8">
                  <c:v>0.64</c:v>
                </c:pt>
              </c:numCache>
            </c:numRef>
          </c:val>
        </c:ser>
        <c:ser>
          <c:idx val="4"/>
          <c:order val="4"/>
          <c:tx>
            <c:strRef>
              <c:f>ProgramComp!$E$1</c:f>
              <c:strCache>
                <c:ptCount val="1"/>
                <c:pt idx="0">
                  <c:v>MultiFold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ProgramComp!$B$53:$J$53</c:f>
              <c:strCache>
                <c:ptCount val="9"/>
                <c:pt idx="0">
                  <c:v>RNAsePB</c:v>
                </c:pt>
                <c:pt idx="1">
                  <c:v>Hammerhead3</c:v>
                </c:pt>
                <c:pt idx="2">
                  <c:v>Purine</c:v>
                </c:pt>
                <c:pt idx="3">
                  <c:v>HDV</c:v>
                </c:pt>
                <c:pt idx="4">
                  <c:v>HIVFE</c:v>
                </c:pt>
                <c:pt idx="5">
                  <c:v>GEMM</c:v>
                </c:pt>
                <c:pt idx="6">
                  <c:v>R2</c:v>
                </c:pt>
                <c:pt idx="7">
                  <c:v>Mito 16S rRNA</c:v>
                </c:pt>
                <c:pt idx="8">
                  <c:v>Arc 16S rRNA</c:v>
                </c:pt>
              </c:strCache>
            </c:strRef>
          </c:cat>
          <c:val>
            <c:numRef>
              <c:f>ProgramComp!$B$58:$J$58</c:f>
              <c:numCache>
                <c:formatCode>General</c:formatCode>
                <c:ptCount val="9"/>
                <c:pt idx="0">
                  <c:v>0.56000000000000005</c:v>
                </c:pt>
                <c:pt idx="1">
                  <c:v>0.96</c:v>
                </c:pt>
                <c:pt idx="2">
                  <c:v>0.9</c:v>
                </c:pt>
                <c:pt idx="3">
                  <c:v>0.42</c:v>
                </c:pt>
                <c:pt idx="4">
                  <c:v>0.95</c:v>
                </c:pt>
                <c:pt idx="5">
                  <c:v>0.74</c:v>
                </c:pt>
                <c:pt idx="6">
                  <c:v>0.72</c:v>
                </c:pt>
                <c:pt idx="7">
                  <c:v>0.3</c:v>
                </c:pt>
                <c:pt idx="8">
                  <c:v>0.67</c:v>
                </c:pt>
              </c:numCache>
            </c:numRef>
          </c:val>
        </c:ser>
        <c:ser>
          <c:idx val="2"/>
          <c:order val="5"/>
          <c:tx>
            <c:strRef>
              <c:f>ProgramComp!$F$1</c:f>
              <c:strCache>
                <c:ptCount val="1"/>
                <c:pt idx="0">
                  <c:v>Molecule-Independent</c:v>
                </c:pt>
              </c:strCache>
            </c:strRef>
          </c:tx>
          <c:spPr>
            <a:solidFill>
              <a:srgbClr val="DA9646"/>
            </a:solidFill>
          </c:spPr>
          <c:cat>
            <c:strRef>
              <c:f>ProgramComp!$B$53:$J$53</c:f>
              <c:strCache>
                <c:ptCount val="9"/>
                <c:pt idx="0">
                  <c:v>RNAsePB</c:v>
                </c:pt>
                <c:pt idx="1">
                  <c:v>Hammerhead3</c:v>
                </c:pt>
                <c:pt idx="2">
                  <c:v>Purine</c:v>
                </c:pt>
                <c:pt idx="3">
                  <c:v>HDV</c:v>
                </c:pt>
                <c:pt idx="4">
                  <c:v>HIVFE</c:v>
                </c:pt>
                <c:pt idx="5">
                  <c:v>GEMM</c:v>
                </c:pt>
                <c:pt idx="6">
                  <c:v>R2</c:v>
                </c:pt>
                <c:pt idx="7">
                  <c:v>Mito 16S rRNA</c:v>
                </c:pt>
                <c:pt idx="8">
                  <c:v>Arc 16S rRNA</c:v>
                </c:pt>
              </c:strCache>
            </c:strRef>
          </c:cat>
          <c:val>
            <c:numRef>
              <c:f>ProgramComp!$B$60:$J$60</c:f>
              <c:numCache>
                <c:formatCode>General</c:formatCode>
                <c:ptCount val="9"/>
                <c:pt idx="0">
                  <c:v>0.53</c:v>
                </c:pt>
                <c:pt idx="1">
                  <c:v>0.95</c:v>
                </c:pt>
                <c:pt idx="2">
                  <c:v>0.9</c:v>
                </c:pt>
                <c:pt idx="3">
                  <c:v>0.45</c:v>
                </c:pt>
                <c:pt idx="4">
                  <c:v>0.93</c:v>
                </c:pt>
                <c:pt idx="5">
                  <c:v>0.71</c:v>
                </c:pt>
                <c:pt idx="6">
                  <c:v>0.65</c:v>
                </c:pt>
                <c:pt idx="7">
                  <c:v>0.31</c:v>
                </c:pt>
                <c:pt idx="8">
                  <c:v>0.7</c:v>
                </c:pt>
              </c:numCache>
            </c:numRef>
          </c:val>
        </c:ser>
        <c:axId val="96885760"/>
        <c:axId val="96895744"/>
      </c:barChart>
      <c:catAx>
        <c:axId val="968857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6895744"/>
        <c:crosses val="autoZero"/>
        <c:lblAlgn val="ctr"/>
        <c:lblOffset val="100"/>
        <c:tickMarkSkip val="1"/>
      </c:catAx>
      <c:valAx>
        <c:axId val="96895744"/>
        <c:scaling>
          <c:orientation val="minMax"/>
          <c:max val="1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6885760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5.9322251385244051E-2"/>
          <c:y val="0.90496534612860891"/>
          <c:w val="0.87671755613881941"/>
          <c:h val="6.2758024387576827E-2"/>
        </c:manualLayout>
      </c:layout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0506707494896533E-2"/>
          <c:y val="3.1593394575678092E-2"/>
          <c:w val="0.92584572761738571"/>
          <c:h val="0.78984135772090991"/>
        </c:manualLayout>
      </c:layout>
      <c:barChart>
        <c:barDir val="col"/>
        <c:grouping val="clustered"/>
        <c:ser>
          <c:idx val="0"/>
          <c:order val="0"/>
          <c:tx>
            <c:strRef>
              <c:f>ProgramComp!$B$1</c:f>
              <c:strCache>
                <c:ptCount val="1"/>
                <c:pt idx="0">
                  <c:v>RNAfold (TURNER99)</c:v>
                </c:pt>
              </c:strCache>
            </c:strRef>
          </c:tx>
          <c:spPr>
            <a:solidFill>
              <a:schemeClr val="accent2"/>
            </a:solidFill>
          </c:spPr>
          <c:errBars>
            <c:errBarType val="both"/>
            <c:errValType val="cust"/>
            <c:plus>
              <c:numRef>
                <c:f>ProgramComp!$B$91:$I$91</c:f>
                <c:numCache>
                  <c:formatCode>General</c:formatCode>
                  <c:ptCount val="8"/>
                  <c:pt idx="0">
                    <c:v>0.27</c:v>
                  </c:pt>
                  <c:pt idx="1">
                    <c:v>0.23</c:v>
                  </c:pt>
                  <c:pt idx="2">
                    <c:v>0.09</c:v>
                  </c:pt>
                  <c:pt idx="3">
                    <c:v>7.0000000000000007E-2</c:v>
                  </c:pt>
                  <c:pt idx="4">
                    <c:v>0.23</c:v>
                  </c:pt>
                  <c:pt idx="5">
                    <c:v>7.0000000000000007E-2</c:v>
                  </c:pt>
                  <c:pt idx="6">
                    <c:v>0.14000000000000001</c:v>
                  </c:pt>
                  <c:pt idx="7">
                    <c:v>0.23</c:v>
                  </c:pt>
                </c:numCache>
              </c:numRef>
            </c:plus>
            <c:minus>
              <c:numRef>
                <c:f>ProgramComp!$B$100:$I$100</c:f>
                <c:numCache>
                  <c:formatCode>General</c:formatCode>
                  <c:ptCount val="8"/>
                  <c:pt idx="0">
                    <c:v>0.24</c:v>
                  </c:pt>
                  <c:pt idx="1">
                    <c:v>0.22</c:v>
                  </c:pt>
                  <c:pt idx="2">
                    <c:v>0.14000000000000001</c:v>
                  </c:pt>
                  <c:pt idx="3">
                    <c:v>0.21</c:v>
                  </c:pt>
                  <c:pt idx="4">
                    <c:v>0.16</c:v>
                  </c:pt>
                  <c:pt idx="5">
                    <c:v>0.4</c:v>
                  </c:pt>
                  <c:pt idx="6">
                    <c:v>0.18</c:v>
                  </c:pt>
                  <c:pt idx="7">
                    <c:v>0.17</c:v>
                  </c:pt>
                </c:numCache>
              </c:numRef>
            </c:minus>
          </c:errBars>
          <c:cat>
            <c:strRef>
              <c:f>ProgramComp!$B$33:$I$33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ProgramComp!$B$34:$I$34</c:f>
              <c:numCache>
                <c:formatCode>General</c:formatCode>
                <c:ptCount val="8"/>
                <c:pt idx="0">
                  <c:v>0.59</c:v>
                </c:pt>
                <c:pt idx="1">
                  <c:v>0.68</c:v>
                </c:pt>
                <c:pt idx="2">
                  <c:v>0.51</c:v>
                </c:pt>
                <c:pt idx="3">
                  <c:v>0.49</c:v>
                </c:pt>
                <c:pt idx="4">
                  <c:v>0.71</c:v>
                </c:pt>
                <c:pt idx="5">
                  <c:v>0.37</c:v>
                </c:pt>
                <c:pt idx="6">
                  <c:v>0.6</c:v>
                </c:pt>
                <c:pt idx="7">
                  <c:v>0.78</c:v>
                </c:pt>
              </c:numCache>
            </c:numRef>
          </c:val>
        </c:ser>
        <c:ser>
          <c:idx val="3"/>
          <c:order val="1"/>
          <c:tx>
            <c:strRef>
              <c:f>ProgramComp!$C$1</c:f>
              <c:strCache>
                <c:ptCount val="1"/>
                <c:pt idx="0">
                  <c:v>RNAstructure (TURNER04)</c:v>
                </c:pt>
              </c:strCache>
            </c:strRef>
          </c:tx>
          <c:spPr>
            <a:solidFill>
              <a:schemeClr val="tx2"/>
            </a:solidFill>
          </c:spPr>
          <c:errBars>
            <c:errBarType val="both"/>
            <c:errValType val="cust"/>
            <c:plus>
              <c:numRef>
                <c:f>ProgramComp!$B$92:$I$92</c:f>
                <c:numCache>
                  <c:formatCode>General</c:formatCode>
                  <c:ptCount val="8"/>
                  <c:pt idx="0">
                    <c:v>0.26</c:v>
                  </c:pt>
                  <c:pt idx="1">
                    <c:v>0.28000000000000003</c:v>
                  </c:pt>
                  <c:pt idx="2">
                    <c:v>7.0000000000000007E-2</c:v>
                  </c:pt>
                  <c:pt idx="3">
                    <c:v>0.06</c:v>
                  </c:pt>
                  <c:pt idx="4">
                    <c:v>0.22</c:v>
                  </c:pt>
                  <c:pt idx="5">
                    <c:v>0.06</c:v>
                  </c:pt>
                  <c:pt idx="6">
                    <c:v>0.14000000000000001</c:v>
                  </c:pt>
                  <c:pt idx="7">
                    <c:v>0.23</c:v>
                  </c:pt>
                </c:numCache>
              </c:numRef>
            </c:plus>
            <c:minus>
              <c:numRef>
                <c:f>ProgramComp!$B$92:$I$92</c:f>
                <c:numCache>
                  <c:formatCode>General</c:formatCode>
                  <c:ptCount val="8"/>
                  <c:pt idx="0">
                    <c:v>0.26</c:v>
                  </c:pt>
                  <c:pt idx="1">
                    <c:v>0.28000000000000003</c:v>
                  </c:pt>
                  <c:pt idx="2">
                    <c:v>7.0000000000000007E-2</c:v>
                  </c:pt>
                  <c:pt idx="3">
                    <c:v>0.06</c:v>
                  </c:pt>
                  <c:pt idx="4">
                    <c:v>0.22</c:v>
                  </c:pt>
                  <c:pt idx="5">
                    <c:v>0.06</c:v>
                  </c:pt>
                  <c:pt idx="6">
                    <c:v>0.14000000000000001</c:v>
                  </c:pt>
                  <c:pt idx="7">
                    <c:v>0.23</c:v>
                  </c:pt>
                </c:numCache>
              </c:numRef>
            </c:minus>
          </c:errBars>
          <c:cat>
            <c:strRef>
              <c:f>ProgramComp!$B$33:$I$33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ProgramComp!$B$35:$I$35</c:f>
              <c:numCache>
                <c:formatCode>General</c:formatCode>
                <c:ptCount val="8"/>
                <c:pt idx="0">
                  <c:v>0.6</c:v>
                </c:pt>
                <c:pt idx="1">
                  <c:v>0.63</c:v>
                </c:pt>
                <c:pt idx="2">
                  <c:v>0.45</c:v>
                </c:pt>
                <c:pt idx="3">
                  <c:v>0.5</c:v>
                </c:pt>
                <c:pt idx="4">
                  <c:v>0.78</c:v>
                </c:pt>
                <c:pt idx="5">
                  <c:v>0.36</c:v>
                </c:pt>
                <c:pt idx="6">
                  <c:v>0.6</c:v>
                </c:pt>
                <c:pt idx="7">
                  <c:v>0.78</c:v>
                </c:pt>
              </c:numCache>
            </c:numRef>
          </c:val>
        </c:ser>
        <c:ser>
          <c:idx val="5"/>
          <c:order val="2"/>
          <c:tx>
            <c:strRef>
              <c:f>ProgramComp!$H$1</c:f>
              <c:strCache>
                <c:ptCount val="1"/>
                <c:pt idx="0">
                  <c:v>RNAstructure (TURNER04+)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errBars>
            <c:errBarType val="both"/>
            <c:errValType val="cust"/>
            <c:plus>
              <c:numRef>
                <c:f>ProgramComp!$B$93:$I$93</c:f>
                <c:numCache>
                  <c:formatCode>General</c:formatCode>
                  <c:ptCount val="8"/>
                  <c:pt idx="0">
                    <c:v>0.26</c:v>
                  </c:pt>
                  <c:pt idx="1">
                    <c:v>0.28999999999999998</c:v>
                  </c:pt>
                  <c:pt idx="2">
                    <c:v>7.0000000000000007E-2</c:v>
                  </c:pt>
                  <c:pt idx="3">
                    <c:v>0.06</c:v>
                  </c:pt>
                  <c:pt idx="4">
                    <c:v>0.22</c:v>
                  </c:pt>
                  <c:pt idx="5">
                    <c:v>0.06</c:v>
                  </c:pt>
                  <c:pt idx="6">
                    <c:v>0.14000000000000001</c:v>
                  </c:pt>
                  <c:pt idx="7">
                    <c:v>0.24</c:v>
                  </c:pt>
                </c:numCache>
              </c:numRef>
            </c:plus>
            <c:minus>
              <c:numRef>
                <c:f>ProgramComp!$B$93:$I$93</c:f>
                <c:numCache>
                  <c:formatCode>General</c:formatCode>
                  <c:ptCount val="8"/>
                  <c:pt idx="0">
                    <c:v>0.26</c:v>
                  </c:pt>
                  <c:pt idx="1">
                    <c:v>0.28999999999999998</c:v>
                  </c:pt>
                  <c:pt idx="2">
                    <c:v>7.0000000000000007E-2</c:v>
                  </c:pt>
                  <c:pt idx="3">
                    <c:v>0.06</c:v>
                  </c:pt>
                  <c:pt idx="4">
                    <c:v>0.22</c:v>
                  </c:pt>
                  <c:pt idx="5">
                    <c:v>0.06</c:v>
                  </c:pt>
                  <c:pt idx="6">
                    <c:v>0.14000000000000001</c:v>
                  </c:pt>
                  <c:pt idx="7">
                    <c:v>0.24</c:v>
                  </c:pt>
                </c:numCache>
              </c:numRef>
            </c:minus>
          </c:errBars>
          <c:val>
            <c:numRef>
              <c:f>ProgramComp!$B$36:$I$36</c:f>
              <c:numCache>
                <c:formatCode>General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0.47</c:v>
                </c:pt>
                <c:pt idx="3">
                  <c:v>0.5</c:v>
                </c:pt>
                <c:pt idx="4">
                  <c:v>0.77</c:v>
                </c:pt>
                <c:pt idx="5">
                  <c:v>0.36</c:v>
                </c:pt>
                <c:pt idx="6">
                  <c:v>0.59</c:v>
                </c:pt>
                <c:pt idx="7">
                  <c:v>0.78</c:v>
                </c:pt>
              </c:numCache>
            </c:numRef>
          </c:val>
        </c:ser>
        <c:ser>
          <c:idx val="1"/>
          <c:order val="3"/>
          <c:tx>
            <c:strRef>
              <c:f>ProgramComp!$D$1</c:f>
              <c:strCache>
                <c:ptCount val="1"/>
                <c:pt idx="0">
                  <c:v>CONTRAfold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errBars>
            <c:errBarType val="both"/>
            <c:errValType val="cust"/>
            <c:plus>
              <c:numRef>
                <c:f>ProgramComp!$B$94:$I$94</c:f>
                <c:numCache>
                  <c:formatCode>General</c:formatCode>
                  <c:ptCount val="8"/>
                  <c:pt idx="0">
                    <c:v>0.24</c:v>
                  </c:pt>
                  <c:pt idx="1">
                    <c:v>0.26</c:v>
                  </c:pt>
                  <c:pt idx="2">
                    <c:v>7.0000000000000007E-2</c:v>
                  </c:pt>
                  <c:pt idx="3">
                    <c:v>0.09</c:v>
                  </c:pt>
                  <c:pt idx="4">
                    <c:v>0.21</c:v>
                  </c:pt>
                  <c:pt idx="5">
                    <c:v>0.06</c:v>
                  </c:pt>
                  <c:pt idx="6">
                    <c:v>0.12</c:v>
                  </c:pt>
                  <c:pt idx="7">
                    <c:v>0.27</c:v>
                  </c:pt>
                </c:numCache>
              </c:numRef>
            </c:plus>
            <c:minus>
              <c:numRef>
                <c:f>ProgramComp!$B$94:$I$94</c:f>
                <c:numCache>
                  <c:formatCode>General</c:formatCode>
                  <c:ptCount val="8"/>
                  <c:pt idx="0">
                    <c:v>0.24</c:v>
                  </c:pt>
                  <c:pt idx="1">
                    <c:v>0.26</c:v>
                  </c:pt>
                  <c:pt idx="2">
                    <c:v>7.0000000000000007E-2</c:v>
                  </c:pt>
                  <c:pt idx="3">
                    <c:v>0.09</c:v>
                  </c:pt>
                  <c:pt idx="4">
                    <c:v>0.21</c:v>
                  </c:pt>
                  <c:pt idx="5">
                    <c:v>0.06</c:v>
                  </c:pt>
                  <c:pt idx="6">
                    <c:v>0.12</c:v>
                  </c:pt>
                  <c:pt idx="7">
                    <c:v>0.27</c:v>
                  </c:pt>
                </c:numCache>
              </c:numRef>
            </c:minus>
          </c:errBars>
          <c:cat>
            <c:strRef>
              <c:f>ProgramComp!$B$33:$I$33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ProgramComp!$B$37:$I$37</c:f>
              <c:numCache>
                <c:formatCode>General</c:formatCode>
                <c:ptCount val="8"/>
                <c:pt idx="0">
                  <c:v>0.77</c:v>
                </c:pt>
                <c:pt idx="1">
                  <c:v>0.68</c:v>
                </c:pt>
                <c:pt idx="2">
                  <c:v>0.54</c:v>
                </c:pt>
                <c:pt idx="3">
                  <c:v>0.59</c:v>
                </c:pt>
                <c:pt idx="4">
                  <c:v>0.79</c:v>
                </c:pt>
                <c:pt idx="5">
                  <c:v>0.4</c:v>
                </c:pt>
                <c:pt idx="6">
                  <c:v>0.67</c:v>
                </c:pt>
                <c:pt idx="7">
                  <c:v>0.72</c:v>
                </c:pt>
              </c:numCache>
            </c:numRef>
          </c:val>
        </c:ser>
        <c:ser>
          <c:idx val="4"/>
          <c:order val="4"/>
          <c:tx>
            <c:strRef>
              <c:f>ProgramComp!$E$1</c:f>
              <c:strCache>
                <c:ptCount val="1"/>
                <c:pt idx="0">
                  <c:v>MultiFold</c:v>
                </c:pt>
              </c:strCache>
            </c:strRef>
          </c:tx>
          <c:spPr>
            <a:solidFill>
              <a:schemeClr val="accent5"/>
            </a:solidFill>
          </c:spPr>
          <c:errBars>
            <c:errBarType val="both"/>
            <c:errValType val="cust"/>
            <c:plus>
              <c:numRef>
                <c:f>ProgramComp!$B$95:$I$95</c:f>
                <c:numCache>
                  <c:formatCode>General</c:formatCode>
                  <c:ptCount val="8"/>
                  <c:pt idx="0">
                    <c:v>0.22</c:v>
                  </c:pt>
                  <c:pt idx="1">
                    <c:v>0.22</c:v>
                  </c:pt>
                  <c:pt idx="2">
                    <c:v>0.11</c:v>
                  </c:pt>
                  <c:pt idx="3">
                    <c:v>7.0000000000000007E-2</c:v>
                  </c:pt>
                  <c:pt idx="4">
                    <c:v>0.19</c:v>
                  </c:pt>
                  <c:pt idx="5">
                    <c:v>7.0000000000000007E-2</c:v>
                  </c:pt>
                  <c:pt idx="6">
                    <c:v>0.14000000000000001</c:v>
                  </c:pt>
                  <c:pt idx="7">
                    <c:v>0.19</c:v>
                  </c:pt>
                </c:numCache>
              </c:numRef>
            </c:plus>
            <c:minus>
              <c:numRef>
                <c:f>ProgramComp!$B$95:$I$95</c:f>
                <c:numCache>
                  <c:formatCode>General</c:formatCode>
                  <c:ptCount val="8"/>
                  <c:pt idx="0">
                    <c:v>0.22</c:v>
                  </c:pt>
                  <c:pt idx="1">
                    <c:v>0.22</c:v>
                  </c:pt>
                  <c:pt idx="2">
                    <c:v>0.11</c:v>
                  </c:pt>
                  <c:pt idx="3">
                    <c:v>7.0000000000000007E-2</c:v>
                  </c:pt>
                  <c:pt idx="4">
                    <c:v>0.19</c:v>
                  </c:pt>
                  <c:pt idx="5">
                    <c:v>7.0000000000000007E-2</c:v>
                  </c:pt>
                  <c:pt idx="6">
                    <c:v>0.14000000000000001</c:v>
                  </c:pt>
                  <c:pt idx="7">
                    <c:v>0.19</c:v>
                  </c:pt>
                </c:numCache>
              </c:numRef>
            </c:minus>
          </c:errBars>
          <c:cat>
            <c:strRef>
              <c:f>ProgramComp!$B$33:$I$33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ProgramComp!$B$38:$I$38</c:f>
              <c:numCache>
                <c:formatCode>General</c:formatCode>
                <c:ptCount val="8"/>
                <c:pt idx="0">
                  <c:v>0.71</c:v>
                </c:pt>
                <c:pt idx="1">
                  <c:v>0.72</c:v>
                </c:pt>
                <c:pt idx="2">
                  <c:v>0.61</c:v>
                </c:pt>
                <c:pt idx="3">
                  <c:v>0.56999999999999995</c:v>
                </c:pt>
                <c:pt idx="4">
                  <c:v>0.84</c:v>
                </c:pt>
                <c:pt idx="5">
                  <c:v>0.38</c:v>
                </c:pt>
                <c:pt idx="6">
                  <c:v>0.62</c:v>
                </c:pt>
                <c:pt idx="7">
                  <c:v>0.81</c:v>
                </c:pt>
              </c:numCache>
            </c:numRef>
          </c:val>
        </c:ser>
        <c:ser>
          <c:idx val="2"/>
          <c:order val="5"/>
          <c:tx>
            <c:strRef>
              <c:f>ProgramComp!$F$1</c:f>
              <c:strCache>
                <c:ptCount val="1"/>
                <c:pt idx="0">
                  <c:v>Molecule-Independent</c:v>
                </c:pt>
              </c:strCache>
            </c:strRef>
          </c:tx>
          <c:spPr>
            <a:solidFill>
              <a:srgbClr val="DA9646"/>
            </a:solidFill>
          </c:spPr>
          <c:errBars>
            <c:errBarType val="both"/>
            <c:errValType val="cust"/>
            <c:plus>
              <c:numRef>
                <c:f>ProgramComp!$B$97:$I$97</c:f>
                <c:numCache>
                  <c:formatCode>General</c:formatCode>
                  <c:ptCount val="8"/>
                  <c:pt idx="0">
                    <c:v>0.15</c:v>
                  </c:pt>
                  <c:pt idx="1">
                    <c:v>0.21</c:v>
                  </c:pt>
                  <c:pt idx="2">
                    <c:v>0.1</c:v>
                  </c:pt>
                  <c:pt idx="3">
                    <c:v>7.0000000000000007E-2</c:v>
                  </c:pt>
                  <c:pt idx="4">
                    <c:v>0.13</c:v>
                  </c:pt>
                  <c:pt idx="5">
                    <c:v>0.06</c:v>
                  </c:pt>
                  <c:pt idx="6">
                    <c:v>0.13</c:v>
                  </c:pt>
                  <c:pt idx="7">
                    <c:v>0.13</c:v>
                  </c:pt>
                </c:numCache>
              </c:numRef>
            </c:plus>
            <c:minus>
              <c:numRef>
                <c:f>ProgramComp!$B$97:$I$97</c:f>
                <c:numCache>
                  <c:formatCode>General</c:formatCode>
                  <c:ptCount val="8"/>
                  <c:pt idx="0">
                    <c:v>0.15</c:v>
                  </c:pt>
                  <c:pt idx="1">
                    <c:v>0.21</c:v>
                  </c:pt>
                  <c:pt idx="2">
                    <c:v>0.1</c:v>
                  </c:pt>
                  <c:pt idx="3">
                    <c:v>7.0000000000000007E-2</c:v>
                  </c:pt>
                  <c:pt idx="4">
                    <c:v>0.13</c:v>
                  </c:pt>
                  <c:pt idx="5">
                    <c:v>0.06</c:v>
                  </c:pt>
                  <c:pt idx="6">
                    <c:v>0.13</c:v>
                  </c:pt>
                  <c:pt idx="7">
                    <c:v>0.13</c:v>
                  </c:pt>
                </c:numCache>
              </c:numRef>
            </c:minus>
          </c:errBars>
          <c:cat>
            <c:strRef>
              <c:f>ProgramComp!$B$33:$I$33</c:f>
              <c:strCache>
                <c:ptCount val="8"/>
                <c:pt idx="0">
                  <c:v>Bac 5S   rRNA</c:v>
                </c:pt>
                <c:pt idx="1">
                  <c:v>Euk 5S   rRNA</c:v>
                </c:pt>
                <c:pt idx="2">
                  <c:v>Bac 16S rRNA</c:v>
                </c:pt>
                <c:pt idx="3">
                  <c:v>Bac 23S rRNA</c:v>
                </c:pt>
                <c:pt idx="4">
                  <c:v>tRNA</c:v>
                </c:pt>
                <c:pt idx="5">
                  <c:v>Euk 16S rRNA</c:v>
                </c:pt>
                <c:pt idx="6">
                  <c:v>RNase P A</c:v>
                </c:pt>
                <c:pt idx="7">
                  <c:v>Bac    SRP</c:v>
                </c:pt>
              </c:strCache>
            </c:strRef>
          </c:cat>
          <c:val>
            <c:numRef>
              <c:f>ProgramComp!$B$40:$I$40</c:f>
              <c:numCache>
                <c:formatCode>General</c:formatCode>
                <c:ptCount val="8"/>
                <c:pt idx="0">
                  <c:v>0.87</c:v>
                </c:pt>
                <c:pt idx="1">
                  <c:v>0.83</c:v>
                </c:pt>
                <c:pt idx="2">
                  <c:v>0.72</c:v>
                </c:pt>
                <c:pt idx="3">
                  <c:v>0.65</c:v>
                </c:pt>
                <c:pt idx="4">
                  <c:v>0.92</c:v>
                </c:pt>
                <c:pt idx="5">
                  <c:v>0.41</c:v>
                </c:pt>
                <c:pt idx="6">
                  <c:v>0.64</c:v>
                </c:pt>
                <c:pt idx="7">
                  <c:v>0.88</c:v>
                </c:pt>
              </c:numCache>
            </c:numRef>
          </c:val>
        </c:ser>
        <c:axId val="97254016"/>
        <c:axId val="94118272"/>
      </c:barChart>
      <c:catAx>
        <c:axId val="972540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4118272"/>
        <c:crosses val="autoZero"/>
        <c:lblAlgn val="ctr"/>
        <c:lblOffset val="100"/>
        <c:tickMarkSkip val="1"/>
      </c:catAx>
      <c:valAx>
        <c:axId val="94118272"/>
        <c:scaling>
          <c:orientation val="minMax"/>
          <c:max val="1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7254016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5.9322251385244038E-2"/>
          <c:y val="0.90496534612860891"/>
          <c:w val="0.87671755613881919"/>
          <c:h val="6.2758024387576813E-2"/>
        </c:manualLayout>
      </c:layout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-2"/>
    <xdr:ext cx="6858000" cy="2926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-2"/>
    <xdr:ext cx="6858000" cy="2926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-2"/>
    <xdr:ext cx="6858000" cy="2926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-2"/>
    <xdr:ext cx="6858000" cy="2926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-2"/>
    <xdr:ext cx="6858000" cy="2926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-2"/>
    <xdr:ext cx="6858000" cy="2926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-2"/>
    <xdr:ext cx="6858000" cy="2926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-2"/>
    <xdr:ext cx="6858000" cy="2926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-2"/>
    <xdr:ext cx="6858000" cy="2926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-2"/>
    <xdr:ext cx="6858000" cy="2926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-2"/>
    <xdr:ext cx="6858000" cy="2926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-2"/>
    <xdr:ext cx="6858000" cy="2926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-2"/>
    <xdr:ext cx="6858000" cy="2926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31"/>
  <sheetViews>
    <sheetView workbookViewId="0">
      <selection activeCell="F28" sqref="F28"/>
    </sheetView>
  </sheetViews>
  <sheetFormatPr defaultRowHeight="15"/>
  <cols>
    <col min="1" max="1" width="15.28515625" customWidth="1"/>
    <col min="2" max="2" width="13.140625" customWidth="1"/>
    <col min="3" max="3" width="20.5703125" customWidth="1"/>
    <col min="4" max="4" width="16.28515625" customWidth="1"/>
    <col min="5" max="5" width="14.42578125" customWidth="1"/>
    <col min="6" max="6" width="9.7109375" customWidth="1"/>
    <col min="7" max="7" width="16.5703125" customWidth="1"/>
    <col min="8" max="8" width="19.42578125" customWidth="1"/>
    <col min="9" max="9" width="17.5703125" customWidth="1"/>
    <col min="11" max="12" width="12.28515625" customWidth="1"/>
    <col min="13" max="13" width="11.85546875" customWidth="1"/>
    <col min="14" max="14" width="7.28515625" customWidth="1"/>
    <col min="15" max="15" width="6.5703125" customWidth="1"/>
    <col min="16" max="16" width="4" customWidth="1"/>
    <col min="17" max="17" width="5.140625" customWidth="1"/>
    <col min="18" max="18" width="4.85546875" customWidth="1"/>
    <col min="19" max="19" width="5.140625" customWidth="1"/>
    <col min="20" max="20" width="3.140625" customWidth="1"/>
    <col min="21" max="21" width="3.5703125" customWidth="1"/>
    <col min="22" max="23" width="4.7109375" customWidth="1"/>
    <col min="24" max="24" width="5.5703125" customWidth="1"/>
  </cols>
  <sheetData>
    <row r="2" spans="1:13">
      <c r="B2" s="1" t="s">
        <v>26</v>
      </c>
      <c r="C2" s="1" t="s">
        <v>27</v>
      </c>
      <c r="D2" s="2" t="s">
        <v>28</v>
      </c>
      <c r="E2" s="2"/>
      <c r="F2" s="2"/>
    </row>
    <row r="4" spans="1:13">
      <c r="B4" s="1" t="s">
        <v>19</v>
      </c>
      <c r="C4" s="1" t="s">
        <v>20</v>
      </c>
      <c r="D4" s="1" t="s">
        <v>5</v>
      </c>
      <c r="E4" s="1" t="s">
        <v>6</v>
      </c>
      <c r="F4" s="1" t="s">
        <v>0</v>
      </c>
      <c r="G4" s="1" t="s">
        <v>38</v>
      </c>
      <c r="H4" s="2" t="s">
        <v>22</v>
      </c>
      <c r="I4" s="2" t="s">
        <v>24</v>
      </c>
    </row>
    <row r="5" spans="1:13">
      <c r="A5" t="s">
        <v>8</v>
      </c>
      <c r="B5" s="3">
        <v>59</v>
      </c>
      <c r="C5" s="3">
        <v>68</v>
      </c>
      <c r="D5" s="3">
        <v>51</v>
      </c>
      <c r="E5" s="3">
        <v>49</v>
      </c>
      <c r="F5" s="3">
        <v>71</v>
      </c>
      <c r="G5" s="3">
        <v>37</v>
      </c>
      <c r="H5" s="3">
        <v>60</v>
      </c>
      <c r="I5" s="3">
        <v>78</v>
      </c>
      <c r="J5" s="3"/>
      <c r="K5" s="3"/>
    </row>
    <row r="6" spans="1:13">
      <c r="A6" t="s">
        <v>2</v>
      </c>
      <c r="B6" s="3">
        <v>75</v>
      </c>
      <c r="C6" s="3">
        <v>77</v>
      </c>
      <c r="D6" s="3">
        <v>63</v>
      </c>
      <c r="E6" s="3">
        <v>62</v>
      </c>
      <c r="F6" s="3">
        <v>94</v>
      </c>
      <c r="G6" s="3">
        <v>41</v>
      </c>
      <c r="H6" s="3">
        <v>63</v>
      </c>
      <c r="I6" s="3">
        <v>80</v>
      </c>
      <c r="J6" s="3"/>
      <c r="K6" s="3"/>
    </row>
    <row r="7" spans="1:13">
      <c r="A7" t="s">
        <v>1</v>
      </c>
      <c r="B7" s="4">
        <v>93</v>
      </c>
      <c r="C7" s="3">
        <v>86</v>
      </c>
      <c r="D7" s="3">
        <v>85</v>
      </c>
      <c r="E7" s="3">
        <v>78</v>
      </c>
      <c r="F7" s="3">
        <v>83</v>
      </c>
      <c r="G7" s="3">
        <v>56</v>
      </c>
      <c r="H7" s="3">
        <v>78</v>
      </c>
      <c r="I7" s="3">
        <v>93</v>
      </c>
      <c r="J7" s="3"/>
      <c r="K7" s="3"/>
    </row>
    <row r="8" spans="1:13">
      <c r="B8" s="3"/>
      <c r="C8" s="3"/>
      <c r="D8" s="3"/>
      <c r="E8" s="3"/>
      <c r="F8" s="3"/>
      <c r="G8" s="3"/>
      <c r="H8" s="3"/>
      <c r="I8" s="3"/>
      <c r="J8" s="3"/>
      <c r="K8" s="3"/>
    </row>
    <row r="9" spans="1:13">
      <c r="B9" s="2" t="s">
        <v>12</v>
      </c>
      <c r="C9" s="2" t="s">
        <v>23</v>
      </c>
      <c r="D9" s="2" t="s">
        <v>13</v>
      </c>
      <c r="E9" s="2" t="s">
        <v>17</v>
      </c>
      <c r="F9" s="2" t="s">
        <v>14</v>
      </c>
      <c r="G9" s="2" t="s">
        <v>15</v>
      </c>
      <c r="H9" s="2" t="s">
        <v>25</v>
      </c>
      <c r="I9" s="2" t="s">
        <v>16</v>
      </c>
      <c r="M9" s="3"/>
    </row>
    <row r="10" spans="1:13">
      <c r="A10" t="s">
        <v>8</v>
      </c>
      <c r="B10" s="3">
        <v>41</v>
      </c>
      <c r="C10" s="3">
        <v>42</v>
      </c>
      <c r="D10" s="3">
        <v>77</v>
      </c>
      <c r="E10" s="3">
        <v>76</v>
      </c>
      <c r="F10" s="3">
        <v>81</v>
      </c>
      <c r="G10" s="3">
        <v>62</v>
      </c>
      <c r="H10" s="3">
        <v>76</v>
      </c>
      <c r="I10" s="3">
        <v>70</v>
      </c>
      <c r="L10" s="3"/>
    </row>
    <row r="11" spans="1:13">
      <c r="A11" t="s">
        <v>2</v>
      </c>
      <c r="B11" s="3">
        <v>61</v>
      </c>
      <c r="C11" s="3">
        <v>67</v>
      </c>
      <c r="D11" s="3">
        <v>80</v>
      </c>
      <c r="E11" s="3">
        <v>76</v>
      </c>
      <c r="F11" s="3">
        <v>80</v>
      </c>
      <c r="G11" s="3">
        <v>79</v>
      </c>
      <c r="H11" s="3">
        <v>78</v>
      </c>
      <c r="I11" s="3">
        <v>73</v>
      </c>
      <c r="L11" s="3"/>
    </row>
    <row r="12" spans="1:13">
      <c r="A12" t="s">
        <v>1</v>
      </c>
      <c r="B12" s="3">
        <v>60</v>
      </c>
      <c r="C12" s="3">
        <v>74</v>
      </c>
      <c r="D12" s="3">
        <v>87</v>
      </c>
      <c r="E12" s="3">
        <v>85</v>
      </c>
      <c r="F12" s="3">
        <v>92</v>
      </c>
      <c r="G12" s="3">
        <v>84</v>
      </c>
      <c r="H12" s="3">
        <v>95</v>
      </c>
      <c r="I12" s="3">
        <v>97</v>
      </c>
      <c r="L12" s="3"/>
    </row>
    <row r="13" spans="1:13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3">
      <c r="B14" s="1" t="str">
        <f t="shared" ref="B14:F14" si="0">B4</f>
        <v>Bac 5S   rRNA</v>
      </c>
      <c r="C14" s="1" t="str">
        <f t="shared" si="0"/>
        <v>Euk 5S   rRNA</v>
      </c>
      <c r="D14" s="1" t="str">
        <f t="shared" si="0"/>
        <v>Bac 16S rRNA</v>
      </c>
      <c r="E14" s="1" t="str">
        <f t="shared" si="0"/>
        <v>Bac 23S rRNA</v>
      </c>
      <c r="F14" s="1" t="str">
        <f t="shared" si="0"/>
        <v>tRNA</v>
      </c>
      <c r="G14" s="1" t="str">
        <f>G4</f>
        <v>Euk 16S rRNA</v>
      </c>
      <c r="H14" s="1" t="str">
        <f t="shared" ref="H14" si="1">H4</f>
        <v>RNase P A</v>
      </c>
      <c r="I14" s="1" t="str">
        <f>I4</f>
        <v>Bac    SRP</v>
      </c>
      <c r="J14" s="3"/>
      <c r="K14" s="3"/>
      <c r="L14" s="3"/>
      <c r="M14" s="3"/>
    </row>
    <row r="15" spans="1:13">
      <c r="A15" t="s">
        <v>8</v>
      </c>
      <c r="B15">
        <f>B5/100</f>
        <v>0.59</v>
      </c>
      <c r="C15">
        <f t="shared" ref="C15:F15" si="2">C5/100</f>
        <v>0.68</v>
      </c>
      <c r="D15">
        <f t="shared" si="2"/>
        <v>0.51</v>
      </c>
      <c r="E15">
        <f t="shared" si="2"/>
        <v>0.49</v>
      </c>
      <c r="F15">
        <f t="shared" si="2"/>
        <v>0.71</v>
      </c>
      <c r="G15">
        <f>G5/100</f>
        <v>0.37</v>
      </c>
      <c r="H15">
        <f t="shared" ref="H15" si="3">H5/100</f>
        <v>0.6</v>
      </c>
      <c r="I15">
        <f>I5/100</f>
        <v>0.78</v>
      </c>
      <c r="K15" s="3"/>
      <c r="L15" s="3"/>
      <c r="M15" s="3"/>
    </row>
    <row r="16" spans="1:13">
      <c r="A16" t="s">
        <v>2</v>
      </c>
      <c r="B16">
        <f>B6/100</f>
        <v>0.75</v>
      </c>
      <c r="C16">
        <f t="shared" ref="C16:F17" si="4">C6/100</f>
        <v>0.77</v>
      </c>
      <c r="D16">
        <f t="shared" si="4"/>
        <v>0.63</v>
      </c>
      <c r="E16">
        <f t="shared" si="4"/>
        <v>0.62</v>
      </c>
      <c r="F16">
        <f t="shared" si="4"/>
        <v>0.94</v>
      </c>
      <c r="G16">
        <f>G6/100</f>
        <v>0.41</v>
      </c>
      <c r="H16">
        <f t="shared" ref="H16" si="5">H6/100</f>
        <v>0.63</v>
      </c>
      <c r="I16">
        <f>I6/100</f>
        <v>0.8</v>
      </c>
      <c r="K16" s="3"/>
      <c r="L16" s="3"/>
      <c r="M16" s="3"/>
    </row>
    <row r="17" spans="1:18">
      <c r="A17" t="s">
        <v>1</v>
      </c>
      <c r="B17">
        <f>B7/100</f>
        <v>0.93</v>
      </c>
      <c r="C17">
        <f t="shared" si="4"/>
        <v>0.86</v>
      </c>
      <c r="D17">
        <f t="shared" si="4"/>
        <v>0.85</v>
      </c>
      <c r="E17">
        <f t="shared" si="4"/>
        <v>0.78</v>
      </c>
      <c r="F17">
        <f t="shared" si="4"/>
        <v>0.83</v>
      </c>
      <c r="G17">
        <f>G7/100</f>
        <v>0.56000000000000005</v>
      </c>
      <c r="H17">
        <f t="shared" ref="H17" si="6">H7/100</f>
        <v>0.78</v>
      </c>
      <c r="I17">
        <f>I7/100</f>
        <v>0.93</v>
      </c>
      <c r="K17" s="3"/>
      <c r="L17" s="3"/>
      <c r="M17" s="3"/>
    </row>
    <row r="18" spans="1:18">
      <c r="K18" s="3"/>
      <c r="L18" s="3"/>
      <c r="M18" s="3"/>
    </row>
    <row r="19" spans="1:18">
      <c r="B19" s="1" t="str">
        <f t="shared" ref="B19:I19" si="7">B9</f>
        <v>U1</v>
      </c>
      <c r="C19" s="1" t="str">
        <f t="shared" si="7"/>
        <v>HCV IRES</v>
      </c>
      <c r="D19" s="1" t="str">
        <f t="shared" si="7"/>
        <v>ykok</v>
      </c>
      <c r="E19" s="1" t="str">
        <f t="shared" si="7"/>
        <v>TPP</v>
      </c>
      <c r="F19" s="1" t="str">
        <f t="shared" si="7"/>
        <v>SAM</v>
      </c>
      <c r="G19" s="1" t="str">
        <f t="shared" si="7"/>
        <v>IRE</v>
      </c>
      <c r="H19" s="1" t="str">
        <f t="shared" si="7"/>
        <v>HIV   DIS</v>
      </c>
      <c r="I19" s="1" t="str">
        <f t="shared" si="7"/>
        <v>UnaL2</v>
      </c>
    </row>
    <row r="20" spans="1:18">
      <c r="A20" t="s">
        <v>8</v>
      </c>
      <c r="B20">
        <f t="shared" ref="B20:I22" si="8">B10/100</f>
        <v>0.41</v>
      </c>
      <c r="C20">
        <f t="shared" si="8"/>
        <v>0.42</v>
      </c>
      <c r="D20">
        <f t="shared" si="8"/>
        <v>0.77</v>
      </c>
      <c r="E20">
        <f t="shared" si="8"/>
        <v>0.76</v>
      </c>
      <c r="F20">
        <f t="shared" si="8"/>
        <v>0.81</v>
      </c>
      <c r="G20">
        <f t="shared" si="8"/>
        <v>0.62</v>
      </c>
      <c r="H20">
        <f t="shared" si="8"/>
        <v>0.76</v>
      </c>
      <c r="I20">
        <f t="shared" si="8"/>
        <v>0.7</v>
      </c>
    </row>
    <row r="21" spans="1:18">
      <c r="A21" t="s">
        <v>2</v>
      </c>
      <c r="B21">
        <f t="shared" si="8"/>
        <v>0.61</v>
      </c>
      <c r="C21">
        <f t="shared" si="8"/>
        <v>0.67</v>
      </c>
      <c r="D21">
        <f t="shared" si="8"/>
        <v>0.8</v>
      </c>
      <c r="E21">
        <f t="shared" si="8"/>
        <v>0.76</v>
      </c>
      <c r="F21">
        <f t="shared" si="8"/>
        <v>0.8</v>
      </c>
      <c r="G21">
        <f t="shared" si="8"/>
        <v>0.79</v>
      </c>
      <c r="H21">
        <f t="shared" si="8"/>
        <v>0.78</v>
      </c>
      <c r="I21">
        <f t="shared" si="8"/>
        <v>0.73</v>
      </c>
    </row>
    <row r="22" spans="1:18">
      <c r="A22" t="s">
        <v>1</v>
      </c>
      <c r="B22">
        <f t="shared" si="8"/>
        <v>0.6</v>
      </c>
      <c r="C22">
        <f t="shared" si="8"/>
        <v>0.74</v>
      </c>
      <c r="D22">
        <f t="shared" si="8"/>
        <v>0.87</v>
      </c>
      <c r="E22">
        <f t="shared" si="8"/>
        <v>0.85</v>
      </c>
      <c r="F22">
        <f t="shared" si="8"/>
        <v>0.92</v>
      </c>
      <c r="G22">
        <f t="shared" si="8"/>
        <v>0.84</v>
      </c>
      <c r="H22">
        <f t="shared" si="8"/>
        <v>0.95</v>
      </c>
      <c r="I22">
        <f t="shared" si="8"/>
        <v>0.97</v>
      </c>
    </row>
    <row r="24" spans="1:18">
      <c r="B24" s="1" t="s">
        <v>19</v>
      </c>
      <c r="C24" s="1" t="s">
        <v>20</v>
      </c>
      <c r="D24" s="1" t="s">
        <v>5</v>
      </c>
      <c r="E24" s="1" t="s">
        <v>6</v>
      </c>
      <c r="F24" s="1" t="s">
        <v>0</v>
      </c>
      <c r="G24" s="1" t="s">
        <v>7</v>
      </c>
      <c r="H24" s="2" t="s">
        <v>22</v>
      </c>
      <c r="I24" s="2" t="s">
        <v>24</v>
      </c>
    </row>
    <row r="25" spans="1:18">
      <c r="A25" t="s">
        <v>2</v>
      </c>
      <c r="B25">
        <f>B6-B5</f>
        <v>16</v>
      </c>
      <c r="C25">
        <f t="shared" ref="C25:I25" si="9">C6-C5</f>
        <v>9</v>
      </c>
      <c r="D25">
        <f t="shared" si="9"/>
        <v>12</v>
      </c>
      <c r="E25">
        <f t="shared" si="9"/>
        <v>13</v>
      </c>
      <c r="F25">
        <f t="shared" si="9"/>
        <v>23</v>
      </c>
      <c r="G25">
        <f t="shared" si="9"/>
        <v>4</v>
      </c>
      <c r="H25">
        <f t="shared" si="9"/>
        <v>3</v>
      </c>
      <c r="I25">
        <f t="shared" si="9"/>
        <v>2</v>
      </c>
    </row>
    <row r="26" spans="1:18">
      <c r="A26" t="s">
        <v>1</v>
      </c>
      <c r="B26">
        <f>B7-B5</f>
        <v>34</v>
      </c>
      <c r="C26">
        <f t="shared" ref="C26:I26" si="10">C7-C5</f>
        <v>18</v>
      </c>
      <c r="D26">
        <f t="shared" si="10"/>
        <v>34</v>
      </c>
      <c r="E26">
        <f t="shared" si="10"/>
        <v>29</v>
      </c>
      <c r="F26">
        <f t="shared" si="10"/>
        <v>12</v>
      </c>
      <c r="G26">
        <f t="shared" si="10"/>
        <v>19</v>
      </c>
      <c r="H26">
        <f t="shared" si="10"/>
        <v>18</v>
      </c>
      <c r="I26">
        <f t="shared" si="10"/>
        <v>15</v>
      </c>
    </row>
    <row r="28" spans="1:18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>
      <c r="B29" s="1" t="str">
        <f t="shared" ref="B29:I29" si="11">B19</f>
        <v>U1</v>
      </c>
      <c r="C29" s="1" t="str">
        <f t="shared" si="11"/>
        <v>HCV IRES</v>
      </c>
      <c r="D29" s="1" t="str">
        <f t="shared" si="11"/>
        <v>ykok</v>
      </c>
      <c r="E29" s="1" t="str">
        <f t="shared" si="11"/>
        <v>TPP</v>
      </c>
      <c r="F29" s="1" t="str">
        <f t="shared" si="11"/>
        <v>SAM</v>
      </c>
      <c r="G29" s="1" t="str">
        <f t="shared" si="11"/>
        <v>IRE</v>
      </c>
      <c r="H29" s="1" t="str">
        <f t="shared" si="11"/>
        <v>HIV   DIS</v>
      </c>
      <c r="I29" s="1" t="str">
        <f t="shared" si="11"/>
        <v>UnaL2</v>
      </c>
    </row>
    <row r="30" spans="1:18">
      <c r="A30" t="s">
        <v>2</v>
      </c>
      <c r="B30">
        <f>B11-B10</f>
        <v>20</v>
      </c>
      <c r="C30">
        <f t="shared" ref="C30:I30" si="12">C11-C10</f>
        <v>25</v>
      </c>
      <c r="D30">
        <f t="shared" si="12"/>
        <v>3</v>
      </c>
      <c r="E30">
        <f t="shared" si="12"/>
        <v>0</v>
      </c>
      <c r="F30">
        <f t="shared" si="12"/>
        <v>-1</v>
      </c>
      <c r="G30">
        <f t="shared" si="12"/>
        <v>17</v>
      </c>
      <c r="H30">
        <f t="shared" si="12"/>
        <v>2</v>
      </c>
      <c r="I30">
        <f t="shared" si="12"/>
        <v>3</v>
      </c>
    </row>
    <row r="31" spans="1:18">
      <c r="A31" t="s">
        <v>1</v>
      </c>
      <c r="B31">
        <f>B12-B10</f>
        <v>19</v>
      </c>
      <c r="C31">
        <f t="shared" ref="C31:I31" si="13">C12-C10</f>
        <v>32</v>
      </c>
      <c r="D31">
        <f t="shared" si="13"/>
        <v>10</v>
      </c>
      <c r="E31">
        <f t="shared" si="13"/>
        <v>9</v>
      </c>
      <c r="F31">
        <f t="shared" si="13"/>
        <v>11</v>
      </c>
      <c r="G31">
        <f t="shared" si="13"/>
        <v>22</v>
      </c>
      <c r="H31">
        <f t="shared" si="13"/>
        <v>19</v>
      </c>
      <c r="I31">
        <f t="shared" si="13"/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tabSelected="1" topLeftCell="A5" workbookViewId="0">
      <selection activeCell="C43" activeCellId="3" sqref="I43 F43 D43 C43"/>
    </sheetView>
  </sheetViews>
  <sheetFormatPr defaultRowHeight="15"/>
  <cols>
    <col min="1" max="1" width="15.28515625" customWidth="1"/>
    <col min="2" max="2" width="13.140625" customWidth="1"/>
    <col min="3" max="3" width="20.5703125" customWidth="1"/>
    <col min="4" max="4" width="16.28515625" customWidth="1"/>
    <col min="5" max="5" width="14.42578125" customWidth="1"/>
    <col min="6" max="6" width="14.140625" customWidth="1"/>
    <col min="7" max="7" width="16.5703125" customWidth="1"/>
    <col min="8" max="8" width="19.42578125" customWidth="1"/>
    <col min="9" max="9" width="17.5703125" customWidth="1"/>
    <col min="11" max="12" width="12.28515625" customWidth="1"/>
    <col min="13" max="13" width="11.85546875" customWidth="1"/>
    <col min="14" max="14" width="7.28515625" customWidth="1"/>
    <col min="15" max="15" width="6.5703125" customWidth="1"/>
    <col min="16" max="16" width="4" customWidth="1"/>
    <col min="17" max="17" width="5.140625" customWidth="1"/>
    <col min="18" max="18" width="4.85546875" customWidth="1"/>
    <col min="19" max="19" width="5.140625" customWidth="1"/>
    <col min="20" max="20" width="3.140625" customWidth="1"/>
    <col min="21" max="21" width="3.5703125" customWidth="1"/>
    <col min="22" max="23" width="4.7109375" customWidth="1"/>
    <col min="24" max="24" width="5.5703125" customWidth="1"/>
  </cols>
  <sheetData>
    <row r="1" spans="1:13">
      <c r="B1" s="1" t="s">
        <v>26</v>
      </c>
      <c r="C1" s="1" t="s">
        <v>27</v>
      </c>
      <c r="D1" s="2" t="s">
        <v>28</v>
      </c>
      <c r="E1" s="2"/>
      <c r="F1" s="2"/>
    </row>
    <row r="2" spans="1:13">
      <c r="B2" s="1" t="s">
        <v>19</v>
      </c>
      <c r="C2" s="1" t="s">
        <v>20</v>
      </c>
      <c r="D2" s="1" t="s">
        <v>5</v>
      </c>
      <c r="E2" s="1" t="s">
        <v>6</v>
      </c>
      <c r="F2" s="1" t="s">
        <v>0</v>
      </c>
      <c r="G2" s="1" t="s">
        <v>38</v>
      </c>
      <c r="H2" s="2" t="s">
        <v>22</v>
      </c>
      <c r="I2" s="2" t="s">
        <v>24</v>
      </c>
    </row>
    <row r="3" spans="1:13">
      <c r="A3" t="s">
        <v>8</v>
      </c>
      <c r="B3" s="3">
        <v>59</v>
      </c>
      <c r="C3" s="3">
        <v>68</v>
      </c>
      <c r="D3" s="3">
        <v>51</v>
      </c>
      <c r="E3" s="3">
        <v>49</v>
      </c>
      <c r="F3" s="3">
        <v>71</v>
      </c>
      <c r="G3" s="3">
        <v>37</v>
      </c>
      <c r="H3" s="3">
        <v>60</v>
      </c>
      <c r="I3" s="3">
        <v>78</v>
      </c>
      <c r="J3" s="3"/>
      <c r="K3" s="3"/>
    </row>
    <row r="4" spans="1:13">
      <c r="A4" t="s">
        <v>4</v>
      </c>
      <c r="B4" s="3">
        <v>72</v>
      </c>
      <c r="C4" s="3">
        <v>73</v>
      </c>
      <c r="D4" s="3">
        <v>54</v>
      </c>
      <c r="E4" s="3">
        <v>56</v>
      </c>
      <c r="F4" s="3">
        <v>90</v>
      </c>
      <c r="G4" s="3">
        <v>38</v>
      </c>
      <c r="H4" s="3">
        <v>62</v>
      </c>
      <c r="I4" s="3">
        <v>76</v>
      </c>
      <c r="J4" s="3"/>
      <c r="K4" s="3"/>
    </row>
    <row r="5" spans="1:13">
      <c r="A5" t="s">
        <v>3</v>
      </c>
      <c r="B5" s="4">
        <v>84</v>
      </c>
      <c r="C5" s="3">
        <v>79</v>
      </c>
      <c r="D5" s="3">
        <v>67</v>
      </c>
      <c r="E5" s="3">
        <v>58</v>
      </c>
      <c r="F5" s="3">
        <v>77</v>
      </c>
      <c r="G5" s="3">
        <v>38</v>
      </c>
      <c r="H5" s="3">
        <v>61</v>
      </c>
      <c r="I5" s="3">
        <v>87</v>
      </c>
      <c r="J5" s="3"/>
      <c r="K5" s="3"/>
    </row>
    <row r="6" spans="1:13">
      <c r="A6" t="s">
        <v>51</v>
      </c>
      <c r="B6" s="3">
        <v>87</v>
      </c>
      <c r="C6" s="3">
        <v>83</v>
      </c>
      <c r="D6" s="3">
        <v>72</v>
      </c>
      <c r="E6" s="3">
        <v>65</v>
      </c>
      <c r="F6" s="3">
        <v>92</v>
      </c>
      <c r="G6" s="3">
        <v>41</v>
      </c>
      <c r="H6" s="3">
        <v>64</v>
      </c>
      <c r="I6" s="3">
        <v>88</v>
      </c>
      <c r="J6" s="3"/>
      <c r="K6" s="3"/>
    </row>
    <row r="7" spans="1:13">
      <c r="B7" s="3"/>
      <c r="C7" s="3"/>
      <c r="D7" s="3"/>
      <c r="E7" s="3"/>
      <c r="F7" s="3"/>
      <c r="G7" s="3"/>
      <c r="H7" s="3"/>
      <c r="I7" s="3"/>
      <c r="J7" s="3"/>
      <c r="K7" s="3"/>
    </row>
    <row r="8" spans="1:13">
      <c r="B8" s="2" t="s">
        <v>12</v>
      </c>
      <c r="C8" s="2" t="s">
        <v>23</v>
      </c>
      <c r="D8" s="2" t="s">
        <v>13</v>
      </c>
      <c r="E8" s="2" t="s">
        <v>17</v>
      </c>
      <c r="F8" s="2" t="s">
        <v>14</v>
      </c>
      <c r="G8" s="2" t="s">
        <v>15</v>
      </c>
      <c r="H8" s="2" t="s">
        <v>25</v>
      </c>
      <c r="I8" s="2" t="s">
        <v>16</v>
      </c>
      <c r="M8" s="3"/>
    </row>
    <row r="9" spans="1:13">
      <c r="A9" t="s">
        <v>8</v>
      </c>
      <c r="B9" s="3">
        <v>41</v>
      </c>
      <c r="C9" s="3">
        <v>42</v>
      </c>
      <c r="D9" s="3">
        <v>77</v>
      </c>
      <c r="E9" s="3">
        <v>76</v>
      </c>
      <c r="F9" s="3">
        <v>81</v>
      </c>
      <c r="G9" s="3">
        <v>62</v>
      </c>
      <c r="H9" s="3">
        <v>76</v>
      </c>
      <c r="I9" s="3">
        <v>70</v>
      </c>
      <c r="L9" s="3"/>
    </row>
    <row r="10" spans="1:13">
      <c r="A10" t="s">
        <v>4</v>
      </c>
      <c r="B10" s="3">
        <v>57</v>
      </c>
      <c r="C10" s="3">
        <v>54</v>
      </c>
      <c r="D10" s="3">
        <v>74</v>
      </c>
      <c r="E10" s="3">
        <v>73</v>
      </c>
      <c r="F10" s="3">
        <v>78</v>
      </c>
      <c r="G10" s="3">
        <v>76</v>
      </c>
      <c r="H10" s="3">
        <v>78</v>
      </c>
      <c r="I10" s="3">
        <v>73</v>
      </c>
      <c r="L10" s="3"/>
    </row>
    <row r="11" spans="1:13">
      <c r="A11" t="s">
        <v>3</v>
      </c>
      <c r="B11" s="3">
        <v>42</v>
      </c>
      <c r="C11" s="3">
        <v>61</v>
      </c>
      <c r="D11" s="3">
        <v>77</v>
      </c>
      <c r="E11" s="3">
        <v>83</v>
      </c>
      <c r="F11" s="3">
        <v>87</v>
      </c>
      <c r="G11" s="3">
        <v>75</v>
      </c>
      <c r="H11" s="3">
        <v>90</v>
      </c>
      <c r="I11" s="3">
        <v>95</v>
      </c>
      <c r="L11" s="3"/>
    </row>
    <row r="12" spans="1:13">
      <c r="B12" s="3"/>
      <c r="C12" s="3"/>
      <c r="D12" s="3"/>
      <c r="E12" s="3"/>
      <c r="F12" s="3"/>
      <c r="G12" s="3"/>
      <c r="H12" s="3"/>
      <c r="I12" s="3"/>
      <c r="L12" s="3"/>
    </row>
    <row r="13" spans="1:13">
      <c r="B13" s="5" t="s">
        <v>39</v>
      </c>
      <c r="C13" s="5" t="s">
        <v>40</v>
      </c>
      <c r="D13" s="5" t="s">
        <v>41</v>
      </c>
      <c r="E13" s="5" t="s">
        <v>42</v>
      </c>
      <c r="F13" s="5" t="s">
        <v>43</v>
      </c>
      <c r="G13" s="5" t="s">
        <v>44</v>
      </c>
      <c r="H13" s="5" t="s">
        <v>45</v>
      </c>
      <c r="I13" s="2" t="s">
        <v>49</v>
      </c>
      <c r="J13" s="2" t="s">
        <v>50</v>
      </c>
      <c r="L13" s="3"/>
    </row>
    <row r="14" spans="1:13">
      <c r="A14" t="s">
        <v>8</v>
      </c>
      <c r="B14" s="4">
        <v>49</v>
      </c>
      <c r="C14" s="4">
        <v>98</v>
      </c>
      <c r="D14" s="4">
        <v>92</v>
      </c>
      <c r="E14" s="4">
        <v>32</v>
      </c>
      <c r="F14" s="4">
        <v>94</v>
      </c>
      <c r="G14" s="4">
        <v>80</v>
      </c>
      <c r="H14" s="4">
        <v>59</v>
      </c>
      <c r="I14" s="6">
        <v>31</v>
      </c>
      <c r="J14" s="6">
        <v>62</v>
      </c>
      <c r="L14" s="3"/>
    </row>
    <row r="15" spans="1:13">
      <c r="A15" t="s">
        <v>4</v>
      </c>
      <c r="B15">
        <v>44</v>
      </c>
      <c r="C15">
        <v>97</v>
      </c>
      <c r="D15">
        <v>92</v>
      </c>
      <c r="E15">
        <v>32</v>
      </c>
      <c r="F15">
        <v>94</v>
      </c>
      <c r="G15">
        <v>77</v>
      </c>
      <c r="H15">
        <v>70</v>
      </c>
      <c r="I15">
        <v>31</v>
      </c>
      <c r="J15">
        <v>62</v>
      </c>
      <c r="L15" s="3"/>
    </row>
    <row r="16" spans="1:13">
      <c r="A16" t="s">
        <v>3</v>
      </c>
      <c r="B16" s="3">
        <v>55</v>
      </c>
      <c r="C16" s="3">
        <v>95</v>
      </c>
      <c r="D16" s="3">
        <v>90</v>
      </c>
      <c r="E16" s="3">
        <v>37</v>
      </c>
      <c r="F16" s="3">
        <v>93</v>
      </c>
      <c r="G16" s="3">
        <v>68</v>
      </c>
      <c r="H16" s="3">
        <v>45</v>
      </c>
      <c r="I16">
        <v>31</v>
      </c>
      <c r="J16">
        <v>68</v>
      </c>
      <c r="L16" s="3"/>
    </row>
    <row r="17" spans="1:1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3">
      <c r="B18" s="1" t="str">
        <f t="shared" ref="B18:F18" si="0">B2</f>
        <v>Bac 5S   rRNA</v>
      </c>
      <c r="C18" s="1" t="str">
        <f t="shared" si="0"/>
        <v>Euk 5S   rRNA</v>
      </c>
      <c r="D18" s="1" t="str">
        <f t="shared" si="0"/>
        <v>Bac 16S rRNA</v>
      </c>
      <c r="E18" s="1" t="str">
        <f t="shared" si="0"/>
        <v>Bac 23S rRNA</v>
      </c>
      <c r="F18" s="1" t="str">
        <f t="shared" si="0"/>
        <v>tRNA</v>
      </c>
      <c r="G18" s="1" t="str">
        <f>G2</f>
        <v>Euk 16S rRNA</v>
      </c>
      <c r="H18" s="1" t="str">
        <f t="shared" ref="H18:I18" si="1">H2</f>
        <v>RNase P A</v>
      </c>
      <c r="I18" s="1" t="str">
        <f t="shared" si="1"/>
        <v>Bac    SRP</v>
      </c>
      <c r="J18" s="3"/>
      <c r="K18" s="3"/>
      <c r="L18" s="3"/>
      <c r="M18" s="3"/>
    </row>
    <row r="19" spans="1:13">
      <c r="A19" t="s">
        <v>8</v>
      </c>
      <c r="B19">
        <f>B3/100</f>
        <v>0.59</v>
      </c>
      <c r="C19">
        <f t="shared" ref="C19:F19" si="2">C3/100</f>
        <v>0.68</v>
      </c>
      <c r="D19">
        <f t="shared" si="2"/>
        <v>0.51</v>
      </c>
      <c r="E19">
        <f t="shared" si="2"/>
        <v>0.49</v>
      </c>
      <c r="F19">
        <f t="shared" si="2"/>
        <v>0.71</v>
      </c>
      <c r="G19">
        <f>G3/100</f>
        <v>0.37</v>
      </c>
      <c r="H19">
        <f t="shared" ref="H19:I19" si="3">H3/100</f>
        <v>0.6</v>
      </c>
      <c r="I19">
        <f t="shared" si="3"/>
        <v>0.78</v>
      </c>
      <c r="K19" s="3"/>
      <c r="L19" s="3"/>
      <c r="M19" s="3"/>
    </row>
    <row r="20" spans="1:13">
      <c r="A20" t="s">
        <v>4</v>
      </c>
      <c r="B20">
        <f>B4/100</f>
        <v>0.72</v>
      </c>
      <c r="C20">
        <f t="shared" ref="C20:F21" si="4">C4/100</f>
        <v>0.73</v>
      </c>
      <c r="D20">
        <f t="shared" si="4"/>
        <v>0.54</v>
      </c>
      <c r="E20">
        <f t="shared" si="4"/>
        <v>0.56000000000000005</v>
      </c>
      <c r="F20">
        <f t="shared" si="4"/>
        <v>0.9</v>
      </c>
      <c r="G20">
        <f>G4/100</f>
        <v>0.38</v>
      </c>
      <c r="H20">
        <f t="shared" ref="H20:I20" si="5">H4/100</f>
        <v>0.62</v>
      </c>
      <c r="I20">
        <f t="shared" si="5"/>
        <v>0.76</v>
      </c>
      <c r="K20" s="3"/>
      <c r="L20" s="3"/>
      <c r="M20" s="3"/>
    </row>
    <row r="21" spans="1:13">
      <c r="A21" t="s">
        <v>3</v>
      </c>
      <c r="B21">
        <f>B5/100</f>
        <v>0.84</v>
      </c>
      <c r="C21">
        <f t="shared" si="4"/>
        <v>0.79</v>
      </c>
      <c r="D21">
        <f t="shared" si="4"/>
        <v>0.67</v>
      </c>
      <c r="E21">
        <f t="shared" si="4"/>
        <v>0.57999999999999996</v>
      </c>
      <c r="F21">
        <f t="shared" si="4"/>
        <v>0.77</v>
      </c>
      <c r="G21">
        <f>G5/100</f>
        <v>0.38</v>
      </c>
      <c r="H21">
        <f t="shared" ref="H21:I21" si="6">H5/100</f>
        <v>0.61</v>
      </c>
      <c r="I21">
        <f t="shared" si="6"/>
        <v>0.87</v>
      </c>
      <c r="K21" s="3"/>
      <c r="L21" s="3"/>
      <c r="M21" s="3"/>
    </row>
    <row r="22" spans="1:13">
      <c r="K22" s="3"/>
      <c r="L22" s="3"/>
      <c r="M22" s="3"/>
    </row>
    <row r="23" spans="1:13">
      <c r="B23" s="1" t="str">
        <f t="shared" ref="B23:I23" si="7">B8</f>
        <v>U1</v>
      </c>
      <c r="C23" s="1" t="str">
        <f t="shared" si="7"/>
        <v>HCV IRES</v>
      </c>
      <c r="D23" s="1" t="str">
        <f t="shared" si="7"/>
        <v>ykok</v>
      </c>
      <c r="E23" s="1" t="str">
        <f t="shared" si="7"/>
        <v>TPP</v>
      </c>
      <c r="F23" s="1" t="str">
        <f t="shared" si="7"/>
        <v>SAM</v>
      </c>
      <c r="G23" s="1" t="str">
        <f t="shared" si="7"/>
        <v>IRE</v>
      </c>
      <c r="H23" s="1" t="str">
        <f t="shared" si="7"/>
        <v>HIV   DIS</v>
      </c>
      <c r="I23" s="1" t="str">
        <f t="shared" si="7"/>
        <v>UnaL2</v>
      </c>
    </row>
    <row r="24" spans="1:13">
      <c r="A24" t="s">
        <v>8</v>
      </c>
      <c r="B24">
        <f t="shared" ref="B24:I26" si="8">B9/100</f>
        <v>0.41</v>
      </c>
      <c r="C24">
        <f t="shared" si="8"/>
        <v>0.42</v>
      </c>
      <c r="D24">
        <f t="shared" si="8"/>
        <v>0.77</v>
      </c>
      <c r="E24">
        <f t="shared" si="8"/>
        <v>0.76</v>
      </c>
      <c r="F24">
        <f t="shared" si="8"/>
        <v>0.81</v>
      </c>
      <c r="G24">
        <f t="shared" si="8"/>
        <v>0.62</v>
      </c>
      <c r="H24">
        <f t="shared" si="8"/>
        <v>0.76</v>
      </c>
      <c r="I24">
        <f t="shared" si="8"/>
        <v>0.7</v>
      </c>
    </row>
    <row r="25" spans="1:13">
      <c r="A25" t="s">
        <v>4</v>
      </c>
      <c r="B25">
        <f t="shared" si="8"/>
        <v>0.56999999999999995</v>
      </c>
      <c r="C25">
        <f t="shared" si="8"/>
        <v>0.54</v>
      </c>
      <c r="D25">
        <f t="shared" si="8"/>
        <v>0.74</v>
      </c>
      <c r="E25">
        <f t="shared" si="8"/>
        <v>0.73</v>
      </c>
      <c r="F25">
        <f t="shared" si="8"/>
        <v>0.78</v>
      </c>
      <c r="G25">
        <f t="shared" si="8"/>
        <v>0.76</v>
      </c>
      <c r="H25">
        <f t="shared" si="8"/>
        <v>0.78</v>
      </c>
      <c r="I25">
        <f t="shared" si="8"/>
        <v>0.73</v>
      </c>
    </row>
    <row r="26" spans="1:13">
      <c r="A26" t="s">
        <v>3</v>
      </c>
      <c r="B26">
        <f t="shared" si="8"/>
        <v>0.42</v>
      </c>
      <c r="C26">
        <f t="shared" si="8"/>
        <v>0.61</v>
      </c>
      <c r="D26">
        <f t="shared" si="8"/>
        <v>0.77</v>
      </c>
      <c r="E26">
        <f t="shared" si="8"/>
        <v>0.83</v>
      </c>
      <c r="F26">
        <f t="shared" si="8"/>
        <v>0.87</v>
      </c>
      <c r="G26">
        <f t="shared" si="8"/>
        <v>0.75</v>
      </c>
      <c r="H26">
        <f t="shared" si="8"/>
        <v>0.9</v>
      </c>
      <c r="I26">
        <f t="shared" si="8"/>
        <v>0.95</v>
      </c>
    </row>
    <row r="28" spans="1:13">
      <c r="B28" s="5" t="s">
        <v>39</v>
      </c>
      <c r="C28" s="5" t="s">
        <v>40</v>
      </c>
      <c r="D28" s="5" t="s">
        <v>41</v>
      </c>
      <c r="E28" s="5" t="s">
        <v>42</v>
      </c>
      <c r="F28" s="5" t="s">
        <v>43</v>
      </c>
      <c r="G28" s="5" t="s">
        <v>44</v>
      </c>
      <c r="H28" s="5" t="s">
        <v>45</v>
      </c>
      <c r="I28" s="2" t="s">
        <v>49</v>
      </c>
      <c r="J28" s="2" t="s">
        <v>50</v>
      </c>
    </row>
    <row r="29" spans="1:13">
      <c r="A29" t="s">
        <v>8</v>
      </c>
      <c r="B29">
        <f t="shared" ref="B29:E29" si="9">B14/100</f>
        <v>0.49</v>
      </c>
      <c r="C29">
        <f t="shared" si="9"/>
        <v>0.98</v>
      </c>
      <c r="D29">
        <f t="shared" si="9"/>
        <v>0.92</v>
      </c>
      <c r="E29">
        <f t="shared" si="9"/>
        <v>0.32</v>
      </c>
      <c r="F29">
        <f t="shared" ref="F29:J31" si="10">F14/100</f>
        <v>0.94</v>
      </c>
      <c r="G29">
        <f t="shared" si="10"/>
        <v>0.8</v>
      </c>
      <c r="H29">
        <f t="shared" si="10"/>
        <v>0.59</v>
      </c>
      <c r="I29">
        <f t="shared" si="10"/>
        <v>0.31</v>
      </c>
      <c r="J29">
        <f t="shared" si="10"/>
        <v>0.62</v>
      </c>
    </row>
    <row r="30" spans="1:13">
      <c r="A30" t="s">
        <v>4</v>
      </c>
      <c r="B30">
        <f t="shared" ref="B30:E30" si="11">B15/100</f>
        <v>0.44</v>
      </c>
      <c r="C30">
        <f t="shared" si="11"/>
        <v>0.97</v>
      </c>
      <c r="D30">
        <f t="shared" si="11"/>
        <v>0.92</v>
      </c>
      <c r="E30">
        <f t="shared" si="11"/>
        <v>0.32</v>
      </c>
      <c r="F30">
        <f t="shared" si="10"/>
        <v>0.94</v>
      </c>
      <c r="G30">
        <f t="shared" si="10"/>
        <v>0.77</v>
      </c>
      <c r="H30">
        <f t="shared" si="10"/>
        <v>0.7</v>
      </c>
      <c r="I30">
        <f t="shared" si="10"/>
        <v>0.31</v>
      </c>
      <c r="J30">
        <f t="shared" si="10"/>
        <v>0.62</v>
      </c>
    </row>
    <row r="31" spans="1:13">
      <c r="A31" t="s">
        <v>3</v>
      </c>
      <c r="B31">
        <f t="shared" ref="B31:E31" si="12">B16/100</f>
        <v>0.55000000000000004</v>
      </c>
      <c r="C31">
        <f t="shared" si="12"/>
        <v>0.95</v>
      </c>
      <c r="D31">
        <f t="shared" si="12"/>
        <v>0.9</v>
      </c>
      <c r="E31">
        <f t="shared" si="12"/>
        <v>0.37</v>
      </c>
      <c r="F31">
        <f t="shared" si="10"/>
        <v>0.93</v>
      </c>
      <c r="G31">
        <f t="shared" si="10"/>
        <v>0.68</v>
      </c>
      <c r="H31">
        <f t="shared" si="10"/>
        <v>0.45</v>
      </c>
      <c r="I31">
        <f t="shared" si="10"/>
        <v>0.31</v>
      </c>
      <c r="J31">
        <f t="shared" si="10"/>
        <v>0.68</v>
      </c>
    </row>
    <row r="33" spans="1:18">
      <c r="B33" s="1" t="s">
        <v>19</v>
      </c>
      <c r="C33" s="1" t="s">
        <v>20</v>
      </c>
      <c r="D33" s="1" t="s">
        <v>5</v>
      </c>
      <c r="E33" s="1" t="s">
        <v>6</v>
      </c>
      <c r="F33" s="1" t="s">
        <v>0</v>
      </c>
      <c r="G33" s="1" t="s">
        <v>7</v>
      </c>
      <c r="H33" s="2" t="s">
        <v>22</v>
      </c>
      <c r="I33" s="2" t="s">
        <v>24</v>
      </c>
    </row>
    <row r="34" spans="1:18">
      <c r="A34" t="s">
        <v>4</v>
      </c>
      <c r="B34">
        <f>B4-B3</f>
        <v>13</v>
      </c>
      <c r="C34">
        <f t="shared" ref="C34:I34" si="13">C4-C3</f>
        <v>5</v>
      </c>
      <c r="D34">
        <f t="shared" si="13"/>
        <v>3</v>
      </c>
      <c r="E34">
        <f t="shared" si="13"/>
        <v>7</v>
      </c>
      <c r="F34">
        <f t="shared" si="13"/>
        <v>19</v>
      </c>
      <c r="G34">
        <f t="shared" si="13"/>
        <v>1</v>
      </c>
      <c r="H34">
        <f t="shared" si="13"/>
        <v>2</v>
      </c>
      <c r="I34">
        <f t="shared" si="13"/>
        <v>-2</v>
      </c>
    </row>
    <row r="35" spans="1:18">
      <c r="A35" t="s">
        <v>3</v>
      </c>
      <c r="B35">
        <f>B5-B3</f>
        <v>25</v>
      </c>
      <c r="C35">
        <f t="shared" ref="C35:I35" si="14">C5-C3</f>
        <v>11</v>
      </c>
      <c r="D35">
        <f t="shared" si="14"/>
        <v>16</v>
      </c>
      <c r="E35">
        <f t="shared" si="14"/>
        <v>9</v>
      </c>
      <c r="F35">
        <f t="shared" si="14"/>
        <v>6</v>
      </c>
      <c r="G35">
        <f t="shared" si="14"/>
        <v>1</v>
      </c>
      <c r="H35">
        <f t="shared" si="14"/>
        <v>1</v>
      </c>
      <c r="I35">
        <f t="shared" si="14"/>
        <v>9</v>
      </c>
    </row>
    <row r="37" spans="1:18">
      <c r="B37" s="2" t="s">
        <v>12</v>
      </c>
      <c r="C37" s="2" t="s">
        <v>23</v>
      </c>
      <c r="D37" s="2" t="s">
        <v>13</v>
      </c>
      <c r="E37" s="2" t="s">
        <v>17</v>
      </c>
      <c r="F37" s="2" t="s">
        <v>14</v>
      </c>
      <c r="G37" s="2" t="s">
        <v>15</v>
      </c>
      <c r="H37" s="2" t="s">
        <v>25</v>
      </c>
      <c r="I37" s="2" t="s">
        <v>16</v>
      </c>
      <c r="J37" s="4"/>
      <c r="K37" s="4"/>
      <c r="L37" s="4"/>
      <c r="M37" s="4"/>
      <c r="N37" s="4"/>
      <c r="O37" s="4"/>
      <c r="P37" s="4"/>
      <c r="Q37" s="4"/>
      <c r="R37" s="4"/>
    </row>
    <row r="38" spans="1:18">
      <c r="A38" t="s">
        <v>4</v>
      </c>
      <c r="B38">
        <f>B10-B9</f>
        <v>16</v>
      </c>
      <c r="C38">
        <f t="shared" ref="C38:I38" si="15">C10-C9</f>
        <v>12</v>
      </c>
      <c r="D38">
        <f t="shared" si="15"/>
        <v>-3</v>
      </c>
      <c r="E38">
        <f t="shared" si="15"/>
        <v>-3</v>
      </c>
      <c r="F38">
        <f t="shared" si="15"/>
        <v>-3</v>
      </c>
      <c r="G38">
        <f t="shared" si="15"/>
        <v>14</v>
      </c>
      <c r="H38">
        <f t="shared" si="15"/>
        <v>2</v>
      </c>
      <c r="I38">
        <f t="shared" si="15"/>
        <v>3</v>
      </c>
    </row>
    <row r="39" spans="1:18">
      <c r="A39" t="s">
        <v>3</v>
      </c>
      <c r="B39">
        <f>B11-B9</f>
        <v>1</v>
      </c>
      <c r="C39">
        <f t="shared" ref="C39:I39" si="16">C11-C9</f>
        <v>19</v>
      </c>
      <c r="D39">
        <f t="shared" si="16"/>
        <v>0</v>
      </c>
      <c r="E39">
        <f t="shared" si="16"/>
        <v>7</v>
      </c>
      <c r="F39">
        <f t="shared" si="16"/>
        <v>6</v>
      </c>
      <c r="G39">
        <f t="shared" si="16"/>
        <v>13</v>
      </c>
      <c r="H39">
        <f t="shared" si="16"/>
        <v>14</v>
      </c>
      <c r="I39">
        <f t="shared" si="16"/>
        <v>25</v>
      </c>
    </row>
    <row r="41" spans="1:18">
      <c r="B41" s="5" t="s">
        <v>39</v>
      </c>
      <c r="C41" s="5" t="s">
        <v>40</v>
      </c>
      <c r="D41" s="5" t="s">
        <v>41</v>
      </c>
      <c r="E41" s="5" t="s">
        <v>42</v>
      </c>
      <c r="F41" s="5" t="s">
        <v>43</v>
      </c>
      <c r="G41" s="5" t="s">
        <v>44</v>
      </c>
      <c r="H41" s="5" t="s">
        <v>45</v>
      </c>
      <c r="I41" s="2" t="s">
        <v>49</v>
      </c>
      <c r="J41" s="2" t="s">
        <v>50</v>
      </c>
    </row>
    <row r="42" spans="1:18">
      <c r="A42" t="s">
        <v>4</v>
      </c>
      <c r="B42">
        <f>B15-B14</f>
        <v>-5</v>
      </c>
      <c r="C42">
        <f t="shared" ref="C42:E42" si="17">C15-C14</f>
        <v>-1</v>
      </c>
      <c r="D42">
        <f t="shared" si="17"/>
        <v>0</v>
      </c>
      <c r="E42">
        <f t="shared" si="17"/>
        <v>0</v>
      </c>
      <c r="F42">
        <f>F15-F14</f>
        <v>0</v>
      </c>
      <c r="G42">
        <f>G15-G14</f>
        <v>-3</v>
      </c>
      <c r="H42">
        <f>H15-H14</f>
        <v>11</v>
      </c>
      <c r="I42">
        <f>I15-I14</f>
        <v>0</v>
      </c>
      <c r="J42">
        <f>J15-J14</f>
        <v>0</v>
      </c>
    </row>
    <row r="43" spans="1:18">
      <c r="A43" t="s">
        <v>3</v>
      </c>
      <c r="B43" s="3">
        <f>B16-B14</f>
        <v>6</v>
      </c>
      <c r="C43" s="3">
        <f t="shared" ref="C43:E43" si="18">C16-C14</f>
        <v>-3</v>
      </c>
      <c r="D43" s="3">
        <f t="shared" si="18"/>
        <v>-2</v>
      </c>
      <c r="E43" s="3">
        <f t="shared" si="18"/>
        <v>5</v>
      </c>
      <c r="F43" s="3">
        <f>F16-F14</f>
        <v>-1</v>
      </c>
      <c r="G43" s="3">
        <f>G16-G14</f>
        <v>-12</v>
      </c>
      <c r="H43" s="3">
        <f>H16-H14</f>
        <v>-14</v>
      </c>
      <c r="I43" s="3">
        <f>I16-I14</f>
        <v>0</v>
      </c>
      <c r="J43" s="3">
        <f>J16-J14</f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5"/>
  <sheetViews>
    <sheetView topLeftCell="A6" workbookViewId="0">
      <selection activeCell="B6" sqref="B6"/>
    </sheetView>
  </sheetViews>
  <sheetFormatPr defaultRowHeight="15"/>
  <cols>
    <col min="1" max="1" width="15.28515625" customWidth="1"/>
    <col min="2" max="2" width="20.7109375" customWidth="1"/>
    <col min="3" max="4" width="25.85546875" customWidth="1"/>
    <col min="5" max="5" width="14.42578125" customWidth="1"/>
    <col min="6" max="6" width="26.140625" customWidth="1"/>
    <col min="7" max="7" width="20.5703125" customWidth="1"/>
    <col min="8" max="8" width="25.28515625" customWidth="1"/>
    <col min="9" max="9" width="17.5703125" customWidth="1"/>
    <col min="10" max="10" width="14.42578125" customWidth="1"/>
    <col min="11" max="12" width="12.28515625" customWidth="1"/>
    <col min="13" max="13" width="11.85546875" customWidth="1"/>
    <col min="14" max="14" width="7.28515625" customWidth="1"/>
    <col min="15" max="15" width="11.7109375" customWidth="1"/>
    <col min="16" max="16" width="6.7109375" customWidth="1"/>
    <col min="17" max="17" width="5.140625" customWidth="1"/>
    <col min="18" max="18" width="4.85546875" customWidth="1"/>
    <col min="19" max="19" width="5.140625" customWidth="1"/>
    <col min="20" max="20" width="3.140625" customWidth="1"/>
    <col min="21" max="21" width="3.5703125" customWidth="1"/>
    <col min="22" max="23" width="4.7109375" customWidth="1"/>
    <col min="24" max="24" width="5.5703125" customWidth="1"/>
  </cols>
  <sheetData>
    <row r="1" spans="1:13">
      <c r="B1" s="1" t="s">
        <v>36</v>
      </c>
      <c r="C1" s="1" t="s">
        <v>35</v>
      </c>
      <c r="D1" s="2" t="s">
        <v>21</v>
      </c>
      <c r="E1" s="2" t="s">
        <v>10</v>
      </c>
      <c r="F1" s="2" t="s">
        <v>18</v>
      </c>
      <c r="H1" s="1" t="s">
        <v>37</v>
      </c>
    </row>
    <row r="3" spans="1:13">
      <c r="B3" s="1" t="s">
        <v>19</v>
      </c>
      <c r="C3" s="1" t="s">
        <v>20</v>
      </c>
      <c r="D3" s="1" t="s">
        <v>5</v>
      </c>
      <c r="E3" s="1" t="s">
        <v>6</v>
      </c>
      <c r="F3" s="1" t="s">
        <v>0</v>
      </c>
      <c r="G3" s="1" t="s">
        <v>38</v>
      </c>
      <c r="H3" s="2" t="s">
        <v>22</v>
      </c>
      <c r="I3" s="2" t="s">
        <v>24</v>
      </c>
      <c r="J3" s="2" t="s">
        <v>30</v>
      </c>
    </row>
    <row r="4" spans="1:13">
      <c r="A4" t="s">
        <v>8</v>
      </c>
      <c r="B4" s="3">
        <v>59</v>
      </c>
      <c r="C4" s="3">
        <v>68</v>
      </c>
      <c r="D4" s="3">
        <v>51</v>
      </c>
      <c r="E4" s="3">
        <v>49</v>
      </c>
      <c r="F4" s="3">
        <v>71</v>
      </c>
      <c r="G4" s="3">
        <v>37</v>
      </c>
      <c r="H4" s="3">
        <v>60</v>
      </c>
      <c r="I4" s="3">
        <v>78</v>
      </c>
      <c r="J4">
        <f>AVERAGE(B4:I4)</f>
        <v>59.125</v>
      </c>
    </row>
    <row r="5" spans="1:13">
      <c r="A5" t="s">
        <v>9</v>
      </c>
      <c r="B5" s="3">
        <v>60</v>
      </c>
      <c r="C5" s="3">
        <v>63</v>
      </c>
      <c r="D5" s="3">
        <v>45</v>
      </c>
      <c r="E5" s="3">
        <v>50</v>
      </c>
      <c r="F5" s="3">
        <v>78</v>
      </c>
      <c r="G5" s="3">
        <v>36</v>
      </c>
      <c r="H5" s="3">
        <v>60</v>
      </c>
      <c r="I5" s="3">
        <v>78</v>
      </c>
      <c r="J5">
        <f t="shared" ref="J5:J9" si="0">AVERAGE(B5:I5)</f>
        <v>58.75</v>
      </c>
    </row>
    <row r="6" spans="1:13">
      <c r="A6" t="s">
        <v>34</v>
      </c>
      <c r="B6" s="3">
        <v>60</v>
      </c>
      <c r="C6" s="3">
        <v>60</v>
      </c>
      <c r="D6" s="3">
        <v>47</v>
      </c>
      <c r="E6" s="3">
        <v>50</v>
      </c>
      <c r="F6" s="3">
        <v>77</v>
      </c>
      <c r="G6" s="3">
        <v>36</v>
      </c>
      <c r="H6" s="3">
        <v>59</v>
      </c>
      <c r="I6" s="3">
        <v>78</v>
      </c>
      <c r="J6">
        <f t="shared" ref="J6" si="1">AVERAGE(B6:I6)</f>
        <v>58.375</v>
      </c>
    </row>
    <row r="7" spans="1:13">
      <c r="A7" t="s">
        <v>11</v>
      </c>
      <c r="B7" s="4">
        <v>77</v>
      </c>
      <c r="C7" s="3">
        <v>68</v>
      </c>
      <c r="D7" s="3">
        <v>54</v>
      </c>
      <c r="E7" s="3">
        <v>59</v>
      </c>
      <c r="F7" s="3">
        <v>79</v>
      </c>
      <c r="G7" s="3">
        <v>40</v>
      </c>
      <c r="H7" s="3">
        <v>67</v>
      </c>
      <c r="I7" s="3">
        <v>72</v>
      </c>
      <c r="J7">
        <f t="shared" si="0"/>
        <v>64.5</v>
      </c>
    </row>
    <row r="8" spans="1:13">
      <c r="A8" t="s">
        <v>10</v>
      </c>
      <c r="B8" s="3">
        <v>71</v>
      </c>
      <c r="C8" s="3">
        <v>72</v>
      </c>
      <c r="D8" s="3">
        <v>61</v>
      </c>
      <c r="E8" s="3">
        <v>57</v>
      </c>
      <c r="F8" s="3">
        <v>84</v>
      </c>
      <c r="G8" s="3">
        <v>38</v>
      </c>
      <c r="H8" s="3">
        <v>62</v>
      </c>
      <c r="I8" s="3">
        <v>81</v>
      </c>
      <c r="J8">
        <f t="shared" si="0"/>
        <v>65.75</v>
      </c>
    </row>
    <row r="9" spans="1:13">
      <c r="A9" t="s">
        <v>29</v>
      </c>
      <c r="B9" s="2">
        <f>MAX(B4:B8)</f>
        <v>77</v>
      </c>
      <c r="C9" s="2">
        <f t="shared" ref="C9:I9" si="2">MAX(C4:C8)</f>
        <v>72</v>
      </c>
      <c r="D9" s="2">
        <f t="shared" si="2"/>
        <v>61</v>
      </c>
      <c r="E9" s="2">
        <f t="shared" si="2"/>
        <v>59</v>
      </c>
      <c r="F9" s="2">
        <f t="shared" si="2"/>
        <v>84</v>
      </c>
      <c r="G9" s="2">
        <f t="shared" si="2"/>
        <v>40</v>
      </c>
      <c r="H9" s="2">
        <f t="shared" si="2"/>
        <v>67</v>
      </c>
      <c r="I9" s="2">
        <f t="shared" si="2"/>
        <v>81</v>
      </c>
      <c r="J9" s="2">
        <f t="shared" si="0"/>
        <v>67.625</v>
      </c>
    </row>
    <row r="10" spans="1:13">
      <c r="A10" t="s">
        <v>33</v>
      </c>
      <c r="B10">
        <v>87</v>
      </c>
      <c r="C10">
        <v>83</v>
      </c>
      <c r="D10">
        <v>72</v>
      </c>
      <c r="E10">
        <v>65</v>
      </c>
      <c r="F10">
        <v>92</v>
      </c>
      <c r="G10">
        <v>41</v>
      </c>
      <c r="H10" s="3">
        <v>64</v>
      </c>
      <c r="I10" s="3">
        <v>88</v>
      </c>
      <c r="J10">
        <f>AVERAGE(B10:I10)</f>
        <v>74</v>
      </c>
    </row>
    <row r="11" spans="1:13">
      <c r="H11" s="3"/>
      <c r="I11" s="3"/>
    </row>
    <row r="12" spans="1:13">
      <c r="J12" s="3"/>
      <c r="K12" s="3"/>
      <c r="L12" s="3"/>
      <c r="M12" s="3"/>
    </row>
    <row r="13" spans="1:13">
      <c r="B13" s="2" t="s">
        <v>12</v>
      </c>
      <c r="C13" s="2" t="s">
        <v>23</v>
      </c>
      <c r="D13" s="2" t="s">
        <v>13</v>
      </c>
      <c r="E13" s="2" t="s">
        <v>17</v>
      </c>
      <c r="F13" s="2" t="s">
        <v>14</v>
      </c>
      <c r="G13" s="2" t="s">
        <v>15</v>
      </c>
      <c r="H13" s="2" t="s">
        <v>25</v>
      </c>
      <c r="I13" s="2" t="s">
        <v>16</v>
      </c>
      <c r="J13" s="2" t="s">
        <v>30</v>
      </c>
      <c r="K13" s="2" t="s">
        <v>31</v>
      </c>
      <c r="L13" s="2" t="s">
        <v>32</v>
      </c>
      <c r="M13" s="3"/>
    </row>
    <row r="14" spans="1:13">
      <c r="A14" t="s">
        <v>8</v>
      </c>
      <c r="B14" s="3">
        <v>41</v>
      </c>
      <c r="C14" s="3">
        <v>42</v>
      </c>
      <c r="D14" s="3">
        <v>77</v>
      </c>
      <c r="E14" s="3">
        <v>76</v>
      </c>
      <c r="F14" s="3">
        <v>81</v>
      </c>
      <c r="G14" s="3">
        <v>62</v>
      </c>
      <c r="H14" s="3">
        <v>76</v>
      </c>
      <c r="I14" s="3">
        <v>70</v>
      </c>
      <c r="J14">
        <f t="shared" ref="J14:J19" si="3">AVERAGE(B14:I14)</f>
        <v>65.625</v>
      </c>
      <c r="K14">
        <f t="shared" ref="K14:K20" si="4">(J14+J4)/2</f>
        <v>62.375</v>
      </c>
      <c r="L14" s="3">
        <f>K20-K14</f>
        <v>15</v>
      </c>
    </row>
    <row r="15" spans="1:13">
      <c r="A15" t="s">
        <v>9</v>
      </c>
      <c r="B15" s="3">
        <v>54</v>
      </c>
      <c r="C15" s="3">
        <v>55</v>
      </c>
      <c r="D15" s="3">
        <v>66</v>
      </c>
      <c r="E15" s="3">
        <v>61</v>
      </c>
      <c r="F15" s="3">
        <v>81</v>
      </c>
      <c r="G15" s="3">
        <v>71</v>
      </c>
      <c r="H15" s="3">
        <v>89</v>
      </c>
      <c r="I15" s="3">
        <v>73</v>
      </c>
      <c r="J15">
        <f t="shared" si="3"/>
        <v>68.75</v>
      </c>
      <c r="K15">
        <f t="shared" si="4"/>
        <v>63.75</v>
      </c>
      <c r="L15" s="3">
        <f>K20-K15</f>
        <v>13.625</v>
      </c>
    </row>
    <row r="16" spans="1:13">
      <c r="A16" t="s">
        <v>34</v>
      </c>
      <c r="B16" s="3">
        <v>55</v>
      </c>
      <c r="C16" s="3">
        <v>55</v>
      </c>
      <c r="D16" s="3">
        <v>66</v>
      </c>
      <c r="E16" s="3">
        <v>62</v>
      </c>
      <c r="F16" s="3">
        <v>81</v>
      </c>
      <c r="G16" s="3">
        <v>71</v>
      </c>
      <c r="H16" s="3">
        <v>89</v>
      </c>
      <c r="I16" s="3">
        <v>73</v>
      </c>
      <c r="J16">
        <f t="shared" ref="J16" si="5">AVERAGE(B16:I16)</f>
        <v>69</v>
      </c>
      <c r="K16">
        <f t="shared" si="4"/>
        <v>63.6875</v>
      </c>
      <c r="L16" s="3">
        <f>K20-K16</f>
        <v>13.6875</v>
      </c>
    </row>
    <row r="17" spans="1:13">
      <c r="A17" t="s">
        <v>11</v>
      </c>
      <c r="B17" s="3">
        <v>52</v>
      </c>
      <c r="C17" s="3">
        <v>52</v>
      </c>
      <c r="D17" s="3">
        <v>68</v>
      </c>
      <c r="E17" s="3">
        <v>63</v>
      </c>
      <c r="F17" s="3">
        <v>82</v>
      </c>
      <c r="G17" s="3">
        <v>43</v>
      </c>
      <c r="H17" s="3">
        <v>92</v>
      </c>
      <c r="I17" s="3">
        <v>81</v>
      </c>
      <c r="J17">
        <f t="shared" si="3"/>
        <v>66.625</v>
      </c>
      <c r="K17">
        <f t="shared" si="4"/>
        <v>65.5625</v>
      </c>
      <c r="L17" s="3">
        <f>K20-K17</f>
        <v>11.8125</v>
      </c>
    </row>
    <row r="18" spans="1:13">
      <c r="A18" t="s">
        <v>10</v>
      </c>
      <c r="B18" s="3">
        <v>46</v>
      </c>
      <c r="C18" s="3">
        <v>48</v>
      </c>
      <c r="D18" s="3">
        <v>70</v>
      </c>
      <c r="E18" s="3">
        <v>64</v>
      </c>
      <c r="F18" s="3">
        <v>78</v>
      </c>
      <c r="G18" s="3">
        <v>41</v>
      </c>
      <c r="H18" s="3">
        <v>91</v>
      </c>
      <c r="I18" s="3">
        <v>70</v>
      </c>
      <c r="J18">
        <f t="shared" si="3"/>
        <v>63.5</v>
      </c>
      <c r="K18">
        <f t="shared" si="4"/>
        <v>64.625</v>
      </c>
      <c r="L18" s="3">
        <f>K20-K18</f>
        <v>12.75</v>
      </c>
    </row>
    <row r="19" spans="1:13">
      <c r="A19" t="s">
        <v>29</v>
      </c>
      <c r="B19" s="2">
        <f t="shared" ref="B19:I19" si="6">MAX(B14:B18)</f>
        <v>55</v>
      </c>
      <c r="C19" s="2">
        <f t="shared" si="6"/>
        <v>55</v>
      </c>
      <c r="D19" s="2">
        <f t="shared" si="6"/>
        <v>77</v>
      </c>
      <c r="E19" s="2">
        <f t="shared" si="6"/>
        <v>76</v>
      </c>
      <c r="F19" s="2">
        <f t="shared" si="6"/>
        <v>82</v>
      </c>
      <c r="G19" s="2">
        <f t="shared" si="6"/>
        <v>71</v>
      </c>
      <c r="H19" s="2">
        <f t="shared" si="6"/>
        <v>92</v>
      </c>
      <c r="I19" s="2">
        <f t="shared" si="6"/>
        <v>81</v>
      </c>
      <c r="J19" s="2">
        <f t="shared" si="3"/>
        <v>73.625</v>
      </c>
      <c r="K19" s="2">
        <f t="shared" si="4"/>
        <v>70.625</v>
      </c>
      <c r="L19" s="5">
        <f>K20-K19</f>
        <v>6.75</v>
      </c>
    </row>
    <row r="20" spans="1:13">
      <c r="A20" t="s">
        <v>33</v>
      </c>
      <c r="B20" s="3">
        <v>61</v>
      </c>
      <c r="C20" s="3">
        <v>66</v>
      </c>
      <c r="D20" s="3">
        <v>77</v>
      </c>
      <c r="E20" s="3">
        <v>82</v>
      </c>
      <c r="F20" s="3">
        <v>86</v>
      </c>
      <c r="G20" s="3">
        <v>84</v>
      </c>
      <c r="H20" s="3">
        <v>94</v>
      </c>
      <c r="I20" s="3">
        <v>96</v>
      </c>
      <c r="J20">
        <f>AVERAGE(B20:I20)</f>
        <v>80.75</v>
      </c>
      <c r="K20">
        <f t="shared" si="4"/>
        <v>77.375</v>
      </c>
      <c r="L20" s="3"/>
    </row>
    <row r="21" spans="1:13">
      <c r="B21" s="3"/>
      <c r="C21" s="3"/>
      <c r="D21" s="3"/>
      <c r="E21" s="3"/>
      <c r="F21" s="3"/>
      <c r="G21" s="3"/>
      <c r="H21" s="3"/>
      <c r="I21" s="3"/>
      <c r="J21" s="3"/>
      <c r="M21" s="3"/>
    </row>
    <row r="22" spans="1:13">
      <c r="B22" s="3"/>
      <c r="C22" s="3"/>
      <c r="D22" s="3"/>
      <c r="E22" s="3"/>
      <c r="F22" s="3"/>
      <c r="G22" s="3"/>
      <c r="H22" s="3"/>
      <c r="I22" s="3"/>
      <c r="J22" s="3"/>
      <c r="M22" s="3"/>
    </row>
    <row r="23" spans="1:13">
      <c r="B23" s="5" t="s">
        <v>39</v>
      </c>
      <c r="C23" s="5" t="s">
        <v>40</v>
      </c>
      <c r="D23" s="5" t="s">
        <v>41</v>
      </c>
      <c r="E23" s="5" t="s">
        <v>42</v>
      </c>
      <c r="F23" s="5" t="s">
        <v>43</v>
      </c>
      <c r="G23" s="5" t="s">
        <v>44</v>
      </c>
      <c r="H23" s="5" t="s">
        <v>45</v>
      </c>
      <c r="I23" s="2" t="s">
        <v>46</v>
      </c>
      <c r="J23" s="2" t="s">
        <v>47</v>
      </c>
      <c r="K23" s="2" t="s">
        <v>48</v>
      </c>
      <c r="L23" s="2" t="s">
        <v>32</v>
      </c>
    </row>
    <row r="24" spans="1:13">
      <c r="A24" t="s">
        <v>8</v>
      </c>
      <c r="B24" s="3">
        <v>49</v>
      </c>
      <c r="C24" s="3">
        <v>98</v>
      </c>
      <c r="D24" s="3">
        <v>92</v>
      </c>
      <c r="E24" s="3">
        <v>32</v>
      </c>
      <c r="F24" s="3">
        <v>94</v>
      </c>
      <c r="G24" s="3">
        <v>80</v>
      </c>
      <c r="H24" s="3">
        <v>59</v>
      </c>
      <c r="I24" s="3">
        <v>31</v>
      </c>
      <c r="J24" s="3">
        <v>62</v>
      </c>
      <c r="K24">
        <f t="shared" ref="K24:K30" si="7">AVERAGE(B24:J24)</f>
        <v>66.333333333333329</v>
      </c>
      <c r="L24" s="3">
        <f>K30-K24</f>
        <v>1.7777777777777857</v>
      </c>
    </row>
    <row r="25" spans="1:13">
      <c r="A25" t="s">
        <v>9</v>
      </c>
      <c r="B25" s="3">
        <v>58</v>
      </c>
      <c r="C25" s="3">
        <v>94</v>
      </c>
      <c r="D25" s="3">
        <v>78</v>
      </c>
      <c r="E25" s="3">
        <v>48</v>
      </c>
      <c r="F25" s="3">
        <v>92</v>
      </c>
      <c r="G25" s="3">
        <v>68</v>
      </c>
      <c r="H25" s="3">
        <v>61</v>
      </c>
      <c r="I25" s="3">
        <v>29</v>
      </c>
      <c r="J25" s="3">
        <v>54</v>
      </c>
      <c r="K25">
        <f t="shared" si="7"/>
        <v>64.666666666666671</v>
      </c>
      <c r="L25" s="3">
        <f>K30-K25</f>
        <v>3.4444444444444429</v>
      </c>
    </row>
    <row r="26" spans="1:13">
      <c r="A26" t="s">
        <v>34</v>
      </c>
      <c r="B26" s="3">
        <v>59</v>
      </c>
      <c r="C26" s="3">
        <v>94</v>
      </c>
      <c r="D26" s="3">
        <v>78</v>
      </c>
      <c r="E26" s="3">
        <v>48</v>
      </c>
      <c r="F26" s="3">
        <v>92</v>
      </c>
      <c r="G26" s="3">
        <v>68</v>
      </c>
      <c r="H26" s="3">
        <v>64</v>
      </c>
      <c r="I26" s="3">
        <v>29</v>
      </c>
      <c r="J26" s="3">
        <v>55</v>
      </c>
      <c r="K26">
        <f t="shared" si="7"/>
        <v>65.222222222222229</v>
      </c>
      <c r="L26" s="3">
        <f>K30-K26</f>
        <v>2.8888888888888857</v>
      </c>
    </row>
    <row r="27" spans="1:13">
      <c r="A27" t="s">
        <v>11</v>
      </c>
      <c r="B27" s="3">
        <v>60</v>
      </c>
      <c r="C27" s="3">
        <v>93</v>
      </c>
      <c r="D27" s="3">
        <v>87</v>
      </c>
      <c r="E27" s="3">
        <v>40</v>
      </c>
      <c r="F27" s="3">
        <v>96</v>
      </c>
      <c r="G27" s="3">
        <v>75</v>
      </c>
      <c r="H27" s="3">
        <v>62</v>
      </c>
      <c r="I27" s="3">
        <v>35</v>
      </c>
      <c r="J27" s="3">
        <v>64</v>
      </c>
      <c r="K27">
        <f t="shared" si="7"/>
        <v>68</v>
      </c>
      <c r="L27" s="3">
        <f>K30-K27</f>
        <v>0.11111111111111427</v>
      </c>
    </row>
    <row r="28" spans="1:13">
      <c r="A28" t="s">
        <v>10</v>
      </c>
      <c r="B28" s="3">
        <v>56</v>
      </c>
      <c r="C28" s="3">
        <v>96</v>
      </c>
      <c r="D28" s="3">
        <v>90</v>
      </c>
      <c r="E28" s="3">
        <v>42</v>
      </c>
      <c r="F28" s="3">
        <v>95</v>
      </c>
      <c r="G28" s="3">
        <v>74</v>
      </c>
      <c r="H28" s="3">
        <v>72</v>
      </c>
      <c r="I28" s="3">
        <v>30</v>
      </c>
      <c r="J28" s="3">
        <v>67</v>
      </c>
      <c r="K28">
        <f t="shared" si="7"/>
        <v>69.111111111111114</v>
      </c>
      <c r="L28" s="3">
        <f>K30-K28</f>
        <v>-1</v>
      </c>
    </row>
    <row r="29" spans="1:13">
      <c r="A29" t="s">
        <v>29</v>
      </c>
      <c r="B29" s="2">
        <f t="shared" ref="B29:E29" si="8">MAX(B24:B28)</f>
        <v>60</v>
      </c>
      <c r="C29" s="2">
        <f t="shared" si="8"/>
        <v>98</v>
      </c>
      <c r="D29" s="2">
        <f t="shared" si="8"/>
        <v>92</v>
      </c>
      <c r="E29" s="2">
        <f t="shared" si="8"/>
        <v>48</v>
      </c>
      <c r="F29" s="2">
        <f>MAX(F24:F28)</f>
        <v>96</v>
      </c>
      <c r="G29" s="2">
        <f>MAX(G24:G28)</f>
        <v>80</v>
      </c>
      <c r="H29" s="2">
        <f>MAX(H24:H28)</f>
        <v>72</v>
      </c>
      <c r="I29" s="2">
        <f>MAX(I24:I28)</f>
        <v>35</v>
      </c>
      <c r="J29" s="2">
        <f>MAX(J24:J28)</f>
        <v>67</v>
      </c>
      <c r="K29" s="2">
        <f t="shared" si="7"/>
        <v>72</v>
      </c>
      <c r="L29" s="5">
        <f>K30-K29</f>
        <v>-3.8888888888888857</v>
      </c>
    </row>
    <row r="30" spans="1:13">
      <c r="A30" t="s">
        <v>33</v>
      </c>
      <c r="B30" s="3">
        <v>53</v>
      </c>
      <c r="C30" s="3">
        <v>95</v>
      </c>
      <c r="D30" s="3">
        <v>90</v>
      </c>
      <c r="E30" s="3">
        <v>45</v>
      </c>
      <c r="F30" s="3">
        <v>93</v>
      </c>
      <c r="G30" s="3">
        <v>71</v>
      </c>
      <c r="H30" s="3">
        <v>65</v>
      </c>
      <c r="I30" s="3">
        <v>31</v>
      </c>
      <c r="J30" s="3">
        <v>70</v>
      </c>
      <c r="K30">
        <f t="shared" si="7"/>
        <v>68.111111111111114</v>
      </c>
      <c r="M30" s="3"/>
    </row>
    <row r="31" spans="1:13">
      <c r="B31" s="3"/>
      <c r="C31" s="3"/>
      <c r="D31" s="3"/>
      <c r="E31" s="3"/>
      <c r="F31" s="3"/>
      <c r="G31" s="3"/>
      <c r="H31" s="3"/>
      <c r="I31" s="3"/>
      <c r="J31" s="3"/>
      <c r="M31" s="3"/>
    </row>
    <row r="32" spans="1:1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B33" s="1" t="str">
        <f t="shared" ref="B33:F33" si="9">B3</f>
        <v>Bac 5S   rRNA</v>
      </c>
      <c r="C33" s="1" t="str">
        <f t="shared" si="9"/>
        <v>Euk 5S   rRNA</v>
      </c>
      <c r="D33" s="1" t="str">
        <f t="shared" si="9"/>
        <v>Bac 16S rRNA</v>
      </c>
      <c r="E33" s="1" t="str">
        <f t="shared" si="9"/>
        <v>Bac 23S rRNA</v>
      </c>
      <c r="F33" s="1" t="str">
        <f t="shared" si="9"/>
        <v>tRNA</v>
      </c>
      <c r="G33" s="1" t="str">
        <f>G3</f>
        <v>Euk 16S rRNA</v>
      </c>
      <c r="H33" s="1" t="str">
        <f t="shared" ref="H33:I33" si="10">H3</f>
        <v>RNase P A</v>
      </c>
      <c r="I33" s="1" t="str">
        <f t="shared" si="10"/>
        <v>Bac    SRP</v>
      </c>
      <c r="J33" s="3"/>
      <c r="K33" s="3"/>
      <c r="L33" s="3"/>
      <c r="M33" s="3"/>
    </row>
    <row r="34" spans="1:13">
      <c r="A34" t="s">
        <v>8</v>
      </c>
      <c r="B34">
        <f>B4/100</f>
        <v>0.59</v>
      </c>
      <c r="C34">
        <f t="shared" ref="C34:F34" si="11">C4/100</f>
        <v>0.68</v>
      </c>
      <c r="D34">
        <f t="shared" si="11"/>
        <v>0.51</v>
      </c>
      <c r="E34">
        <f t="shared" si="11"/>
        <v>0.49</v>
      </c>
      <c r="F34">
        <f t="shared" si="11"/>
        <v>0.71</v>
      </c>
      <c r="G34">
        <f>G4/100</f>
        <v>0.37</v>
      </c>
      <c r="H34">
        <f t="shared" ref="H34:I34" si="12">H4/100</f>
        <v>0.6</v>
      </c>
      <c r="I34">
        <f t="shared" si="12"/>
        <v>0.78</v>
      </c>
      <c r="K34" s="3"/>
      <c r="L34" s="3"/>
      <c r="M34" s="3"/>
    </row>
    <row r="35" spans="1:13">
      <c r="A35" t="s">
        <v>9</v>
      </c>
      <c r="B35">
        <f t="shared" ref="B35:F36" si="13">B5/100</f>
        <v>0.6</v>
      </c>
      <c r="C35">
        <f t="shared" si="13"/>
        <v>0.63</v>
      </c>
      <c r="D35">
        <f t="shared" si="13"/>
        <v>0.45</v>
      </c>
      <c r="E35">
        <f t="shared" si="13"/>
        <v>0.5</v>
      </c>
      <c r="F35">
        <f t="shared" si="13"/>
        <v>0.78</v>
      </c>
      <c r="G35">
        <f>G5/100</f>
        <v>0.36</v>
      </c>
      <c r="H35">
        <f t="shared" ref="H35:I36" si="14">H5/100</f>
        <v>0.6</v>
      </c>
      <c r="I35">
        <f t="shared" si="14"/>
        <v>0.78</v>
      </c>
      <c r="K35" s="3"/>
      <c r="L35" s="3"/>
      <c r="M35" s="3"/>
    </row>
    <row r="36" spans="1:13">
      <c r="A36" t="s">
        <v>34</v>
      </c>
      <c r="B36">
        <f t="shared" si="13"/>
        <v>0.6</v>
      </c>
      <c r="C36">
        <f t="shared" si="13"/>
        <v>0.6</v>
      </c>
      <c r="D36">
        <f t="shared" si="13"/>
        <v>0.47</v>
      </c>
      <c r="E36">
        <f t="shared" si="13"/>
        <v>0.5</v>
      </c>
      <c r="F36">
        <f t="shared" si="13"/>
        <v>0.77</v>
      </c>
      <c r="G36">
        <f>G6/100</f>
        <v>0.36</v>
      </c>
      <c r="H36">
        <f t="shared" si="14"/>
        <v>0.59</v>
      </c>
      <c r="I36">
        <f t="shared" si="14"/>
        <v>0.78</v>
      </c>
      <c r="K36" s="3"/>
      <c r="L36" s="3"/>
      <c r="M36" s="3"/>
    </row>
    <row r="37" spans="1:13">
      <c r="A37" t="s">
        <v>11</v>
      </c>
      <c r="B37">
        <f t="shared" ref="B37:F37" si="15">B7/100</f>
        <v>0.77</v>
      </c>
      <c r="C37">
        <f t="shared" si="15"/>
        <v>0.68</v>
      </c>
      <c r="D37">
        <f t="shared" si="15"/>
        <v>0.54</v>
      </c>
      <c r="E37">
        <f t="shared" si="15"/>
        <v>0.59</v>
      </c>
      <c r="F37">
        <f t="shared" si="15"/>
        <v>0.79</v>
      </c>
      <c r="G37">
        <f>G7/100</f>
        <v>0.4</v>
      </c>
      <c r="H37">
        <f t="shared" ref="H37:I37" si="16">H7/100</f>
        <v>0.67</v>
      </c>
      <c r="I37">
        <f t="shared" si="16"/>
        <v>0.72</v>
      </c>
      <c r="K37" s="3"/>
      <c r="L37" s="3"/>
      <c r="M37" s="3"/>
    </row>
    <row r="38" spans="1:13">
      <c r="A38" t="s">
        <v>10</v>
      </c>
      <c r="B38">
        <f t="shared" ref="B38:F38" si="17">B8/100</f>
        <v>0.71</v>
      </c>
      <c r="C38">
        <f t="shared" si="17"/>
        <v>0.72</v>
      </c>
      <c r="D38">
        <f t="shared" si="17"/>
        <v>0.61</v>
      </c>
      <c r="E38">
        <f t="shared" si="17"/>
        <v>0.56999999999999995</v>
      </c>
      <c r="F38">
        <f t="shared" si="17"/>
        <v>0.84</v>
      </c>
      <c r="G38">
        <f>G8/100</f>
        <v>0.38</v>
      </c>
      <c r="H38">
        <f t="shared" ref="H38:I38" si="18">H8/100</f>
        <v>0.62</v>
      </c>
      <c r="I38">
        <f t="shared" si="18"/>
        <v>0.81</v>
      </c>
      <c r="K38" s="3"/>
      <c r="L38" s="3"/>
      <c r="M38" s="3"/>
    </row>
    <row r="40" spans="1:13">
      <c r="A40" t="s">
        <v>33</v>
      </c>
      <c r="B40">
        <f t="shared" ref="B40:G40" si="19">B10/100</f>
        <v>0.87</v>
      </c>
      <c r="C40">
        <f t="shared" si="19"/>
        <v>0.83</v>
      </c>
      <c r="D40">
        <f t="shared" si="19"/>
        <v>0.72</v>
      </c>
      <c r="E40">
        <f t="shared" si="19"/>
        <v>0.65</v>
      </c>
      <c r="F40">
        <f t="shared" si="19"/>
        <v>0.92</v>
      </c>
      <c r="G40">
        <f t="shared" si="19"/>
        <v>0.41</v>
      </c>
      <c r="H40">
        <f t="shared" ref="H40:I40" si="20">H10/100</f>
        <v>0.64</v>
      </c>
      <c r="I40">
        <f t="shared" si="20"/>
        <v>0.88</v>
      </c>
    </row>
    <row r="42" spans="1:13">
      <c r="B42" s="3"/>
      <c r="C42" s="3"/>
      <c r="D42" s="3"/>
      <c r="E42" s="3"/>
      <c r="F42" s="3"/>
      <c r="G42" s="3"/>
      <c r="H42" s="3"/>
      <c r="I42" s="3"/>
    </row>
    <row r="43" spans="1:13">
      <c r="B43" s="1" t="str">
        <f t="shared" ref="B43:I43" si="21">B13</f>
        <v>U1</v>
      </c>
      <c r="C43" s="1" t="str">
        <f t="shared" si="21"/>
        <v>HCV IRES</v>
      </c>
      <c r="D43" s="1" t="str">
        <f t="shared" si="21"/>
        <v>ykok</v>
      </c>
      <c r="E43" s="1" t="str">
        <f t="shared" si="21"/>
        <v>TPP</v>
      </c>
      <c r="F43" s="1" t="str">
        <f t="shared" si="21"/>
        <v>SAM</v>
      </c>
      <c r="G43" s="1" t="str">
        <f t="shared" si="21"/>
        <v>IRE</v>
      </c>
      <c r="H43" s="1" t="str">
        <f t="shared" si="21"/>
        <v>HIV   DIS</v>
      </c>
      <c r="I43" s="1" t="str">
        <f t="shared" si="21"/>
        <v>UnaL2</v>
      </c>
    </row>
    <row r="44" spans="1:13">
      <c r="A44" t="s">
        <v>8</v>
      </c>
      <c r="B44">
        <f t="shared" ref="B44:I46" si="22">B14/100</f>
        <v>0.41</v>
      </c>
      <c r="C44">
        <f t="shared" si="22"/>
        <v>0.42</v>
      </c>
      <c r="D44">
        <f t="shared" si="22"/>
        <v>0.77</v>
      </c>
      <c r="E44">
        <f t="shared" si="22"/>
        <v>0.76</v>
      </c>
      <c r="F44">
        <f t="shared" si="22"/>
        <v>0.81</v>
      </c>
      <c r="G44">
        <f t="shared" si="22"/>
        <v>0.62</v>
      </c>
      <c r="H44">
        <f t="shared" si="22"/>
        <v>0.76</v>
      </c>
      <c r="I44">
        <f t="shared" si="22"/>
        <v>0.7</v>
      </c>
    </row>
    <row r="45" spans="1:13">
      <c r="A45" t="s">
        <v>9</v>
      </c>
      <c r="B45">
        <f t="shared" si="22"/>
        <v>0.54</v>
      </c>
      <c r="C45">
        <f t="shared" si="22"/>
        <v>0.55000000000000004</v>
      </c>
      <c r="D45">
        <f t="shared" si="22"/>
        <v>0.66</v>
      </c>
      <c r="E45">
        <f t="shared" si="22"/>
        <v>0.61</v>
      </c>
      <c r="F45">
        <f t="shared" si="22"/>
        <v>0.81</v>
      </c>
      <c r="G45">
        <f t="shared" si="22"/>
        <v>0.71</v>
      </c>
      <c r="H45">
        <f t="shared" si="22"/>
        <v>0.89</v>
      </c>
      <c r="I45">
        <f t="shared" si="22"/>
        <v>0.73</v>
      </c>
    </row>
    <row r="46" spans="1:13">
      <c r="A46" t="s">
        <v>34</v>
      </c>
      <c r="B46">
        <f t="shared" si="22"/>
        <v>0.55000000000000004</v>
      </c>
      <c r="C46">
        <f t="shared" si="22"/>
        <v>0.55000000000000004</v>
      </c>
      <c r="D46">
        <f t="shared" si="22"/>
        <v>0.66</v>
      </c>
      <c r="E46">
        <f t="shared" si="22"/>
        <v>0.62</v>
      </c>
      <c r="F46">
        <f t="shared" si="22"/>
        <v>0.81</v>
      </c>
      <c r="G46">
        <f t="shared" si="22"/>
        <v>0.71</v>
      </c>
      <c r="H46">
        <f t="shared" si="22"/>
        <v>0.89</v>
      </c>
      <c r="I46">
        <f t="shared" si="22"/>
        <v>0.73</v>
      </c>
    </row>
    <row r="47" spans="1:13">
      <c r="A47" t="s">
        <v>11</v>
      </c>
      <c r="B47">
        <f t="shared" ref="B47:I48" si="23">B17/100</f>
        <v>0.52</v>
      </c>
      <c r="C47">
        <f t="shared" si="23"/>
        <v>0.52</v>
      </c>
      <c r="D47">
        <f t="shared" si="23"/>
        <v>0.68</v>
      </c>
      <c r="E47">
        <f t="shared" si="23"/>
        <v>0.63</v>
      </c>
      <c r="F47">
        <f t="shared" si="23"/>
        <v>0.82</v>
      </c>
      <c r="G47">
        <f t="shared" si="23"/>
        <v>0.43</v>
      </c>
      <c r="H47">
        <f t="shared" si="23"/>
        <v>0.92</v>
      </c>
      <c r="I47">
        <f t="shared" si="23"/>
        <v>0.81</v>
      </c>
    </row>
    <row r="48" spans="1:13">
      <c r="A48" t="s">
        <v>10</v>
      </c>
      <c r="B48">
        <f t="shared" si="23"/>
        <v>0.46</v>
      </c>
      <c r="C48">
        <f t="shared" si="23"/>
        <v>0.48</v>
      </c>
      <c r="D48">
        <f t="shared" si="23"/>
        <v>0.7</v>
      </c>
      <c r="E48">
        <f t="shared" si="23"/>
        <v>0.64</v>
      </c>
      <c r="F48">
        <f t="shared" si="23"/>
        <v>0.78</v>
      </c>
      <c r="G48">
        <f t="shared" si="23"/>
        <v>0.41</v>
      </c>
      <c r="H48">
        <f t="shared" si="23"/>
        <v>0.91</v>
      </c>
      <c r="I48">
        <f t="shared" si="23"/>
        <v>0.7</v>
      </c>
    </row>
    <row r="50" spans="1:18">
      <c r="A50" t="s">
        <v>33</v>
      </c>
      <c r="B50">
        <f t="shared" ref="B50:I50" si="24">B20/100</f>
        <v>0.61</v>
      </c>
      <c r="C50">
        <f t="shared" si="24"/>
        <v>0.66</v>
      </c>
      <c r="D50">
        <f t="shared" si="24"/>
        <v>0.77</v>
      </c>
      <c r="E50">
        <f t="shared" si="24"/>
        <v>0.82</v>
      </c>
      <c r="F50">
        <f t="shared" si="24"/>
        <v>0.86</v>
      </c>
      <c r="G50">
        <f t="shared" si="24"/>
        <v>0.84</v>
      </c>
      <c r="H50">
        <f t="shared" si="24"/>
        <v>0.94</v>
      </c>
      <c r="I50">
        <f t="shared" si="24"/>
        <v>0.96</v>
      </c>
    </row>
    <row r="53" spans="1:18">
      <c r="B53" s="1" t="str">
        <f t="shared" ref="B53:E53" si="25">B23</f>
        <v>RNAsePB</v>
      </c>
      <c r="C53" s="1" t="str">
        <f t="shared" si="25"/>
        <v>Hammerhead3</v>
      </c>
      <c r="D53" s="1" t="str">
        <f t="shared" si="25"/>
        <v>Purine</v>
      </c>
      <c r="E53" s="1" t="str">
        <f t="shared" si="25"/>
        <v>HDV</v>
      </c>
      <c r="F53" s="1" t="str">
        <f>F23</f>
        <v>HIVFE</v>
      </c>
      <c r="G53" s="1" t="str">
        <f>G23</f>
        <v>GEMM</v>
      </c>
      <c r="H53" s="1" t="str">
        <f>H23</f>
        <v>R2</v>
      </c>
      <c r="I53" s="1" t="str">
        <f>I23</f>
        <v>Mito 16S rRNA</v>
      </c>
      <c r="J53" s="1" t="str">
        <f>J23</f>
        <v>Arc 16S rRNA</v>
      </c>
    </row>
    <row r="54" spans="1:18">
      <c r="A54" t="s">
        <v>8</v>
      </c>
      <c r="B54">
        <f t="shared" ref="B54:E54" si="26">B24/100</f>
        <v>0.49</v>
      </c>
      <c r="C54">
        <f t="shared" si="26"/>
        <v>0.98</v>
      </c>
      <c r="D54">
        <f t="shared" si="26"/>
        <v>0.92</v>
      </c>
      <c r="E54">
        <f t="shared" si="26"/>
        <v>0.32</v>
      </c>
      <c r="F54">
        <f t="shared" ref="F54:J58" si="27">F24/100</f>
        <v>0.94</v>
      </c>
      <c r="G54">
        <f t="shared" si="27"/>
        <v>0.8</v>
      </c>
      <c r="H54">
        <f t="shared" si="27"/>
        <v>0.59</v>
      </c>
      <c r="I54">
        <f t="shared" si="27"/>
        <v>0.31</v>
      </c>
      <c r="J54">
        <f t="shared" si="27"/>
        <v>0.62</v>
      </c>
    </row>
    <row r="55" spans="1:18">
      <c r="A55" t="s">
        <v>9</v>
      </c>
      <c r="B55">
        <f t="shared" ref="B55:E55" si="28">B25/100</f>
        <v>0.57999999999999996</v>
      </c>
      <c r="C55">
        <f t="shared" si="28"/>
        <v>0.94</v>
      </c>
      <c r="D55">
        <f t="shared" si="28"/>
        <v>0.78</v>
      </c>
      <c r="E55">
        <f t="shared" si="28"/>
        <v>0.48</v>
      </c>
      <c r="F55">
        <f t="shared" si="27"/>
        <v>0.92</v>
      </c>
      <c r="G55">
        <f t="shared" si="27"/>
        <v>0.68</v>
      </c>
      <c r="H55">
        <f t="shared" si="27"/>
        <v>0.61</v>
      </c>
      <c r="I55">
        <f t="shared" si="27"/>
        <v>0.28999999999999998</v>
      </c>
      <c r="J55">
        <f t="shared" si="27"/>
        <v>0.54</v>
      </c>
    </row>
    <row r="56" spans="1:18">
      <c r="A56" t="s">
        <v>34</v>
      </c>
      <c r="B56">
        <f t="shared" ref="B56:E56" si="29">B26/100</f>
        <v>0.59</v>
      </c>
      <c r="C56">
        <f t="shared" si="29"/>
        <v>0.94</v>
      </c>
      <c r="D56">
        <f t="shared" si="29"/>
        <v>0.78</v>
      </c>
      <c r="E56">
        <f t="shared" si="29"/>
        <v>0.48</v>
      </c>
      <c r="F56">
        <f t="shared" si="27"/>
        <v>0.92</v>
      </c>
      <c r="G56">
        <f t="shared" si="27"/>
        <v>0.68</v>
      </c>
      <c r="H56">
        <f t="shared" si="27"/>
        <v>0.64</v>
      </c>
      <c r="I56">
        <f t="shared" si="27"/>
        <v>0.28999999999999998</v>
      </c>
      <c r="J56">
        <f t="shared" si="27"/>
        <v>0.55000000000000004</v>
      </c>
    </row>
    <row r="57" spans="1:18">
      <c r="A57" t="s">
        <v>11</v>
      </c>
      <c r="B57">
        <f t="shared" ref="B57:E57" si="30">B27/100</f>
        <v>0.6</v>
      </c>
      <c r="C57">
        <f t="shared" si="30"/>
        <v>0.93</v>
      </c>
      <c r="D57">
        <f t="shared" si="30"/>
        <v>0.87</v>
      </c>
      <c r="E57">
        <f t="shared" si="30"/>
        <v>0.4</v>
      </c>
      <c r="F57">
        <f t="shared" si="27"/>
        <v>0.96</v>
      </c>
      <c r="G57">
        <f t="shared" si="27"/>
        <v>0.75</v>
      </c>
      <c r="H57">
        <f t="shared" si="27"/>
        <v>0.62</v>
      </c>
      <c r="I57">
        <f t="shared" si="27"/>
        <v>0.35</v>
      </c>
      <c r="J57">
        <f t="shared" si="27"/>
        <v>0.64</v>
      </c>
    </row>
    <row r="58" spans="1:18">
      <c r="A58" t="s">
        <v>10</v>
      </c>
      <c r="B58">
        <f t="shared" ref="B58:E58" si="31">B28/100</f>
        <v>0.56000000000000005</v>
      </c>
      <c r="C58">
        <f t="shared" si="31"/>
        <v>0.96</v>
      </c>
      <c r="D58">
        <f t="shared" si="31"/>
        <v>0.9</v>
      </c>
      <c r="E58">
        <f t="shared" si="31"/>
        <v>0.42</v>
      </c>
      <c r="F58">
        <f t="shared" si="27"/>
        <v>0.95</v>
      </c>
      <c r="G58">
        <f t="shared" si="27"/>
        <v>0.74</v>
      </c>
      <c r="H58">
        <f t="shared" si="27"/>
        <v>0.72</v>
      </c>
      <c r="I58">
        <f t="shared" si="27"/>
        <v>0.3</v>
      </c>
      <c r="J58">
        <f t="shared" si="27"/>
        <v>0.67</v>
      </c>
    </row>
    <row r="60" spans="1:18">
      <c r="A60" t="s">
        <v>33</v>
      </c>
      <c r="B60">
        <f t="shared" ref="B60:E60" si="32">B30/100</f>
        <v>0.53</v>
      </c>
      <c r="C60">
        <f t="shared" si="32"/>
        <v>0.95</v>
      </c>
      <c r="D60">
        <f t="shared" si="32"/>
        <v>0.9</v>
      </c>
      <c r="E60">
        <f t="shared" si="32"/>
        <v>0.45</v>
      </c>
      <c r="F60">
        <f>F30/100</f>
        <v>0.93</v>
      </c>
      <c r="G60">
        <f>G30/100</f>
        <v>0.71</v>
      </c>
      <c r="H60">
        <f>H30/100</f>
        <v>0.65</v>
      </c>
      <c r="I60">
        <f>I30/100</f>
        <v>0.31</v>
      </c>
      <c r="J60">
        <f>J30/100</f>
        <v>0.7</v>
      </c>
      <c r="L60" s="4"/>
      <c r="M60" s="4"/>
      <c r="N60" s="4"/>
      <c r="O60" s="4"/>
      <c r="P60" s="4"/>
      <c r="Q60" s="4"/>
      <c r="R60" s="4"/>
    </row>
    <row r="61" spans="1:18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>
      <c r="B63" s="1" t="s">
        <v>19</v>
      </c>
      <c r="C63" s="1" t="s">
        <v>20</v>
      </c>
      <c r="D63" s="1" t="s">
        <v>5</v>
      </c>
      <c r="E63" s="1" t="s">
        <v>6</v>
      </c>
      <c r="F63" s="1" t="s">
        <v>0</v>
      </c>
      <c r="G63" s="1" t="s">
        <v>38</v>
      </c>
      <c r="H63" s="2" t="s">
        <v>22</v>
      </c>
      <c r="I63" s="2" t="s">
        <v>24</v>
      </c>
      <c r="J63" s="2"/>
    </row>
    <row r="64" spans="1:18">
      <c r="A64" t="s">
        <v>8</v>
      </c>
      <c r="B64">
        <v>27</v>
      </c>
      <c r="C64">
        <v>23</v>
      </c>
      <c r="D64">
        <v>9</v>
      </c>
      <c r="E64">
        <v>7</v>
      </c>
      <c r="F64">
        <v>23</v>
      </c>
      <c r="G64">
        <v>7</v>
      </c>
      <c r="H64">
        <v>14</v>
      </c>
      <c r="I64">
        <v>23</v>
      </c>
    </row>
    <row r="65" spans="1:9">
      <c r="A65" t="s">
        <v>9</v>
      </c>
      <c r="B65">
        <v>26</v>
      </c>
      <c r="C65">
        <v>28</v>
      </c>
      <c r="D65">
        <v>7</v>
      </c>
      <c r="E65">
        <v>6</v>
      </c>
      <c r="F65">
        <v>22</v>
      </c>
      <c r="G65">
        <v>6</v>
      </c>
      <c r="H65">
        <v>14</v>
      </c>
      <c r="I65">
        <v>23</v>
      </c>
    </row>
    <row r="66" spans="1:9">
      <c r="A66" t="s">
        <v>34</v>
      </c>
      <c r="B66">
        <v>26</v>
      </c>
      <c r="C66">
        <v>29</v>
      </c>
      <c r="D66">
        <v>7</v>
      </c>
      <c r="E66">
        <v>6</v>
      </c>
      <c r="F66">
        <v>22</v>
      </c>
      <c r="G66">
        <v>6</v>
      </c>
      <c r="H66">
        <v>14</v>
      </c>
      <c r="I66">
        <v>24</v>
      </c>
    </row>
    <row r="67" spans="1:9">
      <c r="A67" t="s">
        <v>11</v>
      </c>
      <c r="B67">
        <v>24</v>
      </c>
      <c r="C67">
        <v>26</v>
      </c>
      <c r="D67">
        <v>7</v>
      </c>
      <c r="E67">
        <v>9</v>
      </c>
      <c r="F67">
        <v>21</v>
      </c>
      <c r="G67">
        <v>6</v>
      </c>
      <c r="H67">
        <v>12</v>
      </c>
      <c r="I67">
        <v>27</v>
      </c>
    </row>
    <row r="68" spans="1:9">
      <c r="A68" t="s">
        <v>10</v>
      </c>
      <c r="B68">
        <v>22</v>
      </c>
      <c r="C68">
        <v>22</v>
      </c>
      <c r="D68">
        <v>11</v>
      </c>
      <c r="E68">
        <v>7</v>
      </c>
      <c r="F68">
        <v>19</v>
      </c>
      <c r="G68">
        <v>7</v>
      </c>
      <c r="H68">
        <v>14</v>
      </c>
      <c r="I68">
        <v>19</v>
      </c>
    </row>
    <row r="70" spans="1:9">
      <c r="A70" t="s">
        <v>33</v>
      </c>
      <c r="B70">
        <v>15</v>
      </c>
      <c r="C70">
        <v>21</v>
      </c>
      <c r="D70">
        <v>10</v>
      </c>
      <c r="E70">
        <v>7</v>
      </c>
      <c r="F70">
        <v>13</v>
      </c>
      <c r="G70">
        <v>6</v>
      </c>
      <c r="H70">
        <v>13</v>
      </c>
      <c r="I70">
        <v>13</v>
      </c>
    </row>
    <row r="72" spans="1:9">
      <c r="B72" s="2" t="s">
        <v>12</v>
      </c>
      <c r="C72" s="2" t="s">
        <v>23</v>
      </c>
      <c r="D72" s="2" t="s">
        <v>13</v>
      </c>
      <c r="E72" s="2" t="s">
        <v>17</v>
      </c>
      <c r="F72" s="2" t="s">
        <v>14</v>
      </c>
      <c r="G72" s="2" t="s">
        <v>15</v>
      </c>
      <c r="H72" s="2" t="s">
        <v>25</v>
      </c>
      <c r="I72" s="2" t="s">
        <v>16</v>
      </c>
    </row>
    <row r="73" spans="1:9">
      <c r="A73" t="s">
        <v>8</v>
      </c>
      <c r="B73">
        <v>24</v>
      </c>
      <c r="C73">
        <v>22</v>
      </c>
      <c r="D73">
        <v>14</v>
      </c>
      <c r="E73">
        <v>21</v>
      </c>
      <c r="F73">
        <v>16</v>
      </c>
      <c r="G73">
        <v>40</v>
      </c>
      <c r="H73">
        <v>18</v>
      </c>
      <c r="I73">
        <v>17</v>
      </c>
    </row>
    <row r="74" spans="1:9">
      <c r="A74" t="s">
        <v>9</v>
      </c>
      <c r="B74">
        <v>26</v>
      </c>
      <c r="C74">
        <v>19</v>
      </c>
      <c r="D74">
        <v>17</v>
      </c>
      <c r="E74">
        <v>24</v>
      </c>
      <c r="F74">
        <v>16</v>
      </c>
      <c r="G74">
        <v>34</v>
      </c>
      <c r="H74">
        <v>20</v>
      </c>
      <c r="I74">
        <v>17</v>
      </c>
    </row>
    <row r="75" spans="1:9">
      <c r="A75" t="s">
        <v>34</v>
      </c>
      <c r="B75">
        <v>26</v>
      </c>
      <c r="C75">
        <v>19</v>
      </c>
      <c r="D75">
        <v>17</v>
      </c>
      <c r="E75">
        <v>24</v>
      </c>
      <c r="F75">
        <v>16</v>
      </c>
      <c r="G75">
        <v>33</v>
      </c>
      <c r="H75">
        <v>20</v>
      </c>
      <c r="I75">
        <v>17</v>
      </c>
    </row>
    <row r="76" spans="1:9">
      <c r="A76" t="s">
        <v>11</v>
      </c>
      <c r="B76">
        <v>23</v>
      </c>
      <c r="C76">
        <v>24</v>
      </c>
      <c r="D76">
        <v>18</v>
      </c>
      <c r="E76">
        <v>21</v>
      </c>
      <c r="F76">
        <v>17</v>
      </c>
      <c r="G76">
        <v>38</v>
      </c>
      <c r="H76">
        <v>18</v>
      </c>
      <c r="I76">
        <v>10</v>
      </c>
    </row>
    <row r="77" spans="1:9">
      <c r="A77" t="s">
        <v>10</v>
      </c>
      <c r="B77">
        <v>24</v>
      </c>
      <c r="C77">
        <v>20</v>
      </c>
      <c r="D77">
        <v>16</v>
      </c>
      <c r="E77">
        <v>25</v>
      </c>
      <c r="F77">
        <v>18</v>
      </c>
      <c r="G77">
        <v>40</v>
      </c>
      <c r="H77">
        <v>23</v>
      </c>
      <c r="I77">
        <v>10</v>
      </c>
    </row>
    <row r="79" spans="1:9">
      <c r="A79" t="s">
        <v>33</v>
      </c>
      <c r="B79">
        <v>24</v>
      </c>
      <c r="C79">
        <v>14</v>
      </c>
      <c r="D79">
        <v>12</v>
      </c>
      <c r="E79">
        <v>16</v>
      </c>
      <c r="F79">
        <v>15</v>
      </c>
      <c r="G79">
        <v>24</v>
      </c>
      <c r="H79">
        <v>16</v>
      </c>
      <c r="I79">
        <v>9</v>
      </c>
    </row>
    <row r="81" spans="1:11">
      <c r="B81" s="5" t="s">
        <v>39</v>
      </c>
      <c r="C81" s="5" t="s">
        <v>40</v>
      </c>
      <c r="D81" s="5" t="s">
        <v>41</v>
      </c>
      <c r="E81" s="5" t="s">
        <v>42</v>
      </c>
      <c r="F81" s="5" t="s">
        <v>43</v>
      </c>
      <c r="G81" s="5" t="s">
        <v>44</v>
      </c>
      <c r="H81" s="5" t="s">
        <v>45</v>
      </c>
      <c r="I81" s="2" t="s">
        <v>46</v>
      </c>
      <c r="J81" s="2" t="s">
        <v>47</v>
      </c>
    </row>
    <row r="82" spans="1:11">
      <c r="A82" t="s">
        <v>8</v>
      </c>
      <c r="B82">
        <v>13</v>
      </c>
      <c r="C82">
        <v>7</v>
      </c>
      <c r="D82">
        <v>12</v>
      </c>
      <c r="E82">
        <v>19</v>
      </c>
      <c r="F82">
        <v>11</v>
      </c>
      <c r="G82">
        <v>22</v>
      </c>
      <c r="H82">
        <v>28</v>
      </c>
      <c r="I82">
        <v>11</v>
      </c>
      <c r="J82">
        <v>10</v>
      </c>
    </row>
    <row r="83" spans="1:11">
      <c r="A83" t="s">
        <v>9</v>
      </c>
      <c r="B83">
        <v>11</v>
      </c>
      <c r="C83">
        <v>14</v>
      </c>
      <c r="D83">
        <v>27</v>
      </c>
      <c r="E83">
        <v>23</v>
      </c>
      <c r="F83">
        <v>12</v>
      </c>
      <c r="G83">
        <v>27</v>
      </c>
      <c r="H83">
        <v>20</v>
      </c>
      <c r="I83">
        <v>10</v>
      </c>
      <c r="J83">
        <v>8</v>
      </c>
    </row>
    <row r="84" spans="1:11">
      <c r="A84" t="s">
        <v>34</v>
      </c>
      <c r="B84">
        <v>11</v>
      </c>
      <c r="C84">
        <v>14</v>
      </c>
      <c r="D84">
        <v>27</v>
      </c>
      <c r="E84">
        <v>22</v>
      </c>
      <c r="F84">
        <v>12</v>
      </c>
      <c r="G84">
        <v>26</v>
      </c>
      <c r="H84">
        <v>18</v>
      </c>
      <c r="I84">
        <v>10</v>
      </c>
      <c r="J84">
        <v>9</v>
      </c>
    </row>
    <row r="85" spans="1:11">
      <c r="A85" t="s">
        <v>11</v>
      </c>
      <c r="B85">
        <v>10</v>
      </c>
      <c r="C85">
        <v>13</v>
      </c>
      <c r="D85">
        <v>17</v>
      </c>
      <c r="E85">
        <v>20</v>
      </c>
      <c r="F85">
        <v>10</v>
      </c>
      <c r="G85">
        <v>22</v>
      </c>
      <c r="H85">
        <v>21</v>
      </c>
      <c r="I85">
        <v>10</v>
      </c>
      <c r="J85">
        <v>8</v>
      </c>
    </row>
    <row r="86" spans="1:11">
      <c r="A86" t="s">
        <v>10</v>
      </c>
      <c r="B86">
        <v>15</v>
      </c>
      <c r="C86">
        <v>12</v>
      </c>
      <c r="D86">
        <v>14</v>
      </c>
      <c r="E86">
        <v>26</v>
      </c>
      <c r="F86">
        <v>9</v>
      </c>
      <c r="G86">
        <v>21</v>
      </c>
      <c r="H86">
        <v>25</v>
      </c>
      <c r="I86">
        <v>10</v>
      </c>
      <c r="J86">
        <v>9</v>
      </c>
    </row>
    <row r="88" spans="1:11">
      <c r="A88" t="s">
        <v>33</v>
      </c>
      <c r="B88">
        <v>11</v>
      </c>
      <c r="C88">
        <v>11</v>
      </c>
      <c r="D88">
        <v>14</v>
      </c>
      <c r="E88">
        <v>27</v>
      </c>
      <c r="F88">
        <v>12</v>
      </c>
      <c r="G88">
        <v>22</v>
      </c>
      <c r="H88">
        <v>26</v>
      </c>
      <c r="I88">
        <v>11</v>
      </c>
      <c r="J88">
        <v>11</v>
      </c>
    </row>
    <row r="90" spans="1:11">
      <c r="B90" s="1" t="s">
        <v>19</v>
      </c>
      <c r="C90" s="1" t="s">
        <v>20</v>
      </c>
      <c r="D90" s="1" t="s">
        <v>5</v>
      </c>
      <c r="E90" s="1" t="s">
        <v>6</v>
      </c>
      <c r="F90" s="1" t="s">
        <v>0</v>
      </c>
      <c r="G90" s="1" t="s">
        <v>38</v>
      </c>
      <c r="H90" s="2" t="s">
        <v>22</v>
      </c>
      <c r="I90" s="2" t="s">
        <v>24</v>
      </c>
      <c r="J90" s="2" t="s">
        <v>30</v>
      </c>
      <c r="K90" s="2"/>
    </row>
    <row r="91" spans="1:11">
      <c r="A91" t="s">
        <v>8</v>
      </c>
      <c r="B91">
        <f t="shared" ref="B91:I91" si="33">B64/100</f>
        <v>0.27</v>
      </c>
      <c r="C91">
        <f t="shared" si="33"/>
        <v>0.23</v>
      </c>
      <c r="D91">
        <f t="shared" si="33"/>
        <v>0.09</v>
      </c>
      <c r="E91">
        <f t="shared" si="33"/>
        <v>7.0000000000000007E-2</v>
      </c>
      <c r="F91">
        <f t="shared" si="33"/>
        <v>0.23</v>
      </c>
      <c r="G91">
        <f t="shared" si="33"/>
        <v>7.0000000000000007E-2</v>
      </c>
      <c r="H91">
        <f t="shared" si="33"/>
        <v>0.14000000000000001</v>
      </c>
      <c r="I91">
        <f t="shared" si="33"/>
        <v>0.23</v>
      </c>
      <c r="J91">
        <f>AVERAGE(B91:I91)</f>
        <v>0.16625000000000001</v>
      </c>
    </row>
    <row r="92" spans="1:11">
      <c r="A92" t="s">
        <v>9</v>
      </c>
      <c r="B92">
        <f t="shared" ref="B92:I93" si="34">B65/100</f>
        <v>0.26</v>
      </c>
      <c r="C92">
        <f t="shared" si="34"/>
        <v>0.28000000000000003</v>
      </c>
      <c r="D92">
        <f t="shared" si="34"/>
        <v>7.0000000000000007E-2</v>
      </c>
      <c r="E92">
        <f t="shared" si="34"/>
        <v>0.06</v>
      </c>
      <c r="F92">
        <f t="shared" si="34"/>
        <v>0.22</v>
      </c>
      <c r="G92">
        <f t="shared" si="34"/>
        <v>0.06</v>
      </c>
      <c r="H92">
        <f t="shared" si="34"/>
        <v>0.14000000000000001</v>
      </c>
      <c r="I92">
        <f t="shared" si="34"/>
        <v>0.23</v>
      </c>
      <c r="J92">
        <f t="shared" ref="J92:J95" si="35">AVERAGE(B92:I92)</f>
        <v>0.16500000000000004</v>
      </c>
    </row>
    <row r="93" spans="1:11">
      <c r="A93" t="s">
        <v>34</v>
      </c>
      <c r="B93">
        <f t="shared" si="34"/>
        <v>0.26</v>
      </c>
      <c r="C93">
        <f t="shared" si="34"/>
        <v>0.28999999999999998</v>
      </c>
      <c r="D93">
        <f t="shared" si="34"/>
        <v>7.0000000000000007E-2</v>
      </c>
      <c r="E93">
        <f t="shared" si="34"/>
        <v>0.06</v>
      </c>
      <c r="F93">
        <f t="shared" si="34"/>
        <v>0.22</v>
      </c>
      <c r="G93">
        <f t="shared" si="34"/>
        <v>0.06</v>
      </c>
      <c r="H93">
        <f t="shared" si="34"/>
        <v>0.14000000000000001</v>
      </c>
      <c r="I93">
        <f t="shared" si="34"/>
        <v>0.24</v>
      </c>
      <c r="J93">
        <f t="shared" si="35"/>
        <v>0.16750000000000001</v>
      </c>
    </row>
    <row r="94" spans="1:11">
      <c r="A94" t="s">
        <v>11</v>
      </c>
      <c r="B94">
        <f t="shared" ref="B94:I94" si="36">B67/100</f>
        <v>0.24</v>
      </c>
      <c r="C94">
        <f t="shared" si="36"/>
        <v>0.26</v>
      </c>
      <c r="D94">
        <f t="shared" si="36"/>
        <v>7.0000000000000007E-2</v>
      </c>
      <c r="E94">
        <f t="shared" si="36"/>
        <v>0.09</v>
      </c>
      <c r="F94">
        <f t="shared" si="36"/>
        <v>0.21</v>
      </c>
      <c r="G94">
        <f t="shared" si="36"/>
        <v>0.06</v>
      </c>
      <c r="H94">
        <f t="shared" si="36"/>
        <v>0.12</v>
      </c>
      <c r="I94">
        <f t="shared" si="36"/>
        <v>0.27</v>
      </c>
      <c r="J94">
        <f t="shared" si="35"/>
        <v>0.16499999999999998</v>
      </c>
    </row>
    <row r="95" spans="1:11">
      <c r="A95" t="s">
        <v>10</v>
      </c>
      <c r="B95">
        <f t="shared" ref="B95:I95" si="37">B68/100</f>
        <v>0.22</v>
      </c>
      <c r="C95">
        <f t="shared" si="37"/>
        <v>0.22</v>
      </c>
      <c r="D95">
        <f t="shared" si="37"/>
        <v>0.11</v>
      </c>
      <c r="E95">
        <f t="shared" si="37"/>
        <v>7.0000000000000007E-2</v>
      </c>
      <c r="F95">
        <f t="shared" si="37"/>
        <v>0.19</v>
      </c>
      <c r="G95">
        <f t="shared" si="37"/>
        <v>7.0000000000000007E-2</v>
      </c>
      <c r="H95">
        <f t="shared" si="37"/>
        <v>0.14000000000000001</v>
      </c>
      <c r="I95">
        <f t="shared" si="37"/>
        <v>0.19</v>
      </c>
      <c r="J95">
        <f t="shared" si="35"/>
        <v>0.15125</v>
      </c>
    </row>
    <row r="97" spans="1:11">
      <c r="A97" t="s">
        <v>33</v>
      </c>
      <c r="B97">
        <f>B70/100</f>
        <v>0.15</v>
      </c>
      <c r="C97">
        <f t="shared" ref="C97:I97" si="38">C70/100</f>
        <v>0.21</v>
      </c>
      <c r="D97">
        <f t="shared" si="38"/>
        <v>0.1</v>
      </c>
      <c r="E97">
        <f t="shared" si="38"/>
        <v>7.0000000000000007E-2</v>
      </c>
      <c r="F97">
        <f t="shared" si="38"/>
        <v>0.13</v>
      </c>
      <c r="G97">
        <f t="shared" si="38"/>
        <v>0.06</v>
      </c>
      <c r="H97">
        <f t="shared" si="38"/>
        <v>0.13</v>
      </c>
      <c r="I97">
        <f t="shared" si="38"/>
        <v>0.13</v>
      </c>
      <c r="J97">
        <f>AVERAGE(B97:I97)</f>
        <v>0.1225</v>
      </c>
    </row>
    <row r="99" spans="1:11">
      <c r="B99" s="2" t="s">
        <v>12</v>
      </c>
      <c r="C99" s="2" t="s">
        <v>23</v>
      </c>
      <c r="D99" s="2" t="s">
        <v>13</v>
      </c>
      <c r="E99" s="2" t="s">
        <v>17</v>
      </c>
      <c r="F99" s="2" t="s">
        <v>14</v>
      </c>
      <c r="G99" s="2" t="s">
        <v>15</v>
      </c>
      <c r="H99" s="2" t="s">
        <v>25</v>
      </c>
      <c r="I99" s="2" t="s">
        <v>16</v>
      </c>
      <c r="J99" s="2" t="s">
        <v>30</v>
      </c>
      <c r="K99" s="2" t="s">
        <v>31</v>
      </c>
    </row>
    <row r="100" spans="1:11">
      <c r="A100" t="s">
        <v>8</v>
      </c>
      <c r="B100">
        <f t="shared" ref="B100:I100" si="39">B73/100</f>
        <v>0.24</v>
      </c>
      <c r="C100">
        <f t="shared" si="39"/>
        <v>0.22</v>
      </c>
      <c r="D100">
        <f t="shared" si="39"/>
        <v>0.14000000000000001</v>
      </c>
      <c r="E100">
        <f t="shared" si="39"/>
        <v>0.21</v>
      </c>
      <c r="F100">
        <f t="shared" si="39"/>
        <v>0.16</v>
      </c>
      <c r="G100">
        <f t="shared" si="39"/>
        <v>0.4</v>
      </c>
      <c r="H100">
        <f t="shared" si="39"/>
        <v>0.18</v>
      </c>
      <c r="I100">
        <f t="shared" si="39"/>
        <v>0.17</v>
      </c>
      <c r="J100">
        <f t="shared" ref="J100:J104" si="40">AVERAGE(B100:I100)</f>
        <v>0.215</v>
      </c>
      <c r="K100">
        <f>(J91+J100)/2</f>
        <v>0.19062499999999999</v>
      </c>
    </row>
    <row r="101" spans="1:11">
      <c r="A101" t="s">
        <v>9</v>
      </c>
      <c r="B101">
        <f t="shared" ref="B101:I102" si="41">B74/100</f>
        <v>0.26</v>
      </c>
      <c r="C101">
        <f t="shared" si="41"/>
        <v>0.19</v>
      </c>
      <c r="D101">
        <f t="shared" si="41"/>
        <v>0.17</v>
      </c>
      <c r="E101">
        <f t="shared" si="41"/>
        <v>0.24</v>
      </c>
      <c r="F101">
        <f t="shared" si="41"/>
        <v>0.16</v>
      </c>
      <c r="G101">
        <f t="shared" si="41"/>
        <v>0.34</v>
      </c>
      <c r="H101">
        <f t="shared" si="41"/>
        <v>0.2</v>
      </c>
      <c r="I101">
        <f t="shared" si="41"/>
        <v>0.17</v>
      </c>
      <c r="J101">
        <f t="shared" si="40"/>
        <v>0.21625</v>
      </c>
      <c r="K101">
        <f t="shared" ref="K101:K104" si="42">(J92+J101)/2</f>
        <v>0.19062500000000002</v>
      </c>
    </row>
    <row r="102" spans="1:11">
      <c r="A102" t="s">
        <v>34</v>
      </c>
      <c r="B102">
        <f t="shared" si="41"/>
        <v>0.26</v>
      </c>
      <c r="C102">
        <f t="shared" si="41"/>
        <v>0.19</v>
      </c>
      <c r="D102">
        <f t="shared" si="41"/>
        <v>0.17</v>
      </c>
      <c r="E102">
        <f t="shared" si="41"/>
        <v>0.24</v>
      </c>
      <c r="F102">
        <f t="shared" si="41"/>
        <v>0.16</v>
      </c>
      <c r="G102">
        <f t="shared" si="41"/>
        <v>0.33</v>
      </c>
      <c r="H102">
        <f t="shared" si="41"/>
        <v>0.2</v>
      </c>
      <c r="I102">
        <f t="shared" si="41"/>
        <v>0.17</v>
      </c>
      <c r="J102">
        <f t="shared" si="40"/>
        <v>0.215</v>
      </c>
      <c r="K102">
        <f t="shared" si="42"/>
        <v>0.19125</v>
      </c>
    </row>
    <row r="103" spans="1:11">
      <c r="A103" t="s">
        <v>11</v>
      </c>
      <c r="B103">
        <f t="shared" ref="B103:I103" si="43">B76/100</f>
        <v>0.23</v>
      </c>
      <c r="C103">
        <f t="shared" si="43"/>
        <v>0.24</v>
      </c>
      <c r="D103">
        <f t="shared" si="43"/>
        <v>0.18</v>
      </c>
      <c r="E103">
        <f t="shared" si="43"/>
        <v>0.21</v>
      </c>
      <c r="F103">
        <f t="shared" si="43"/>
        <v>0.17</v>
      </c>
      <c r="G103">
        <f t="shared" si="43"/>
        <v>0.38</v>
      </c>
      <c r="H103">
        <f t="shared" si="43"/>
        <v>0.18</v>
      </c>
      <c r="I103">
        <f t="shared" si="43"/>
        <v>0.1</v>
      </c>
      <c r="J103">
        <f t="shared" si="40"/>
        <v>0.21124999999999997</v>
      </c>
      <c r="K103">
        <f t="shared" si="42"/>
        <v>0.18812499999999999</v>
      </c>
    </row>
    <row r="104" spans="1:11">
      <c r="A104" t="s">
        <v>10</v>
      </c>
      <c r="B104">
        <f t="shared" ref="B104:I104" si="44">B77/100</f>
        <v>0.24</v>
      </c>
      <c r="C104">
        <f t="shared" si="44"/>
        <v>0.2</v>
      </c>
      <c r="D104">
        <f t="shared" si="44"/>
        <v>0.16</v>
      </c>
      <c r="E104">
        <f t="shared" si="44"/>
        <v>0.25</v>
      </c>
      <c r="F104">
        <f t="shared" si="44"/>
        <v>0.18</v>
      </c>
      <c r="G104">
        <f t="shared" si="44"/>
        <v>0.4</v>
      </c>
      <c r="H104">
        <f t="shared" si="44"/>
        <v>0.23</v>
      </c>
      <c r="I104">
        <f t="shared" si="44"/>
        <v>0.1</v>
      </c>
      <c r="J104">
        <f t="shared" si="40"/>
        <v>0.22000000000000003</v>
      </c>
      <c r="K104">
        <f t="shared" si="42"/>
        <v>0.18562500000000001</v>
      </c>
    </row>
    <row r="106" spans="1:11">
      <c r="A106" t="s">
        <v>33</v>
      </c>
      <c r="B106">
        <f t="shared" ref="B106:I106" si="45">B79/100</f>
        <v>0.24</v>
      </c>
      <c r="C106">
        <f t="shared" si="45"/>
        <v>0.14000000000000001</v>
      </c>
      <c r="D106">
        <f t="shared" si="45"/>
        <v>0.12</v>
      </c>
      <c r="E106">
        <f t="shared" si="45"/>
        <v>0.16</v>
      </c>
      <c r="F106">
        <f t="shared" si="45"/>
        <v>0.15</v>
      </c>
      <c r="G106">
        <f t="shared" si="45"/>
        <v>0.24</v>
      </c>
      <c r="H106">
        <f t="shared" si="45"/>
        <v>0.16</v>
      </c>
      <c r="I106">
        <f t="shared" si="45"/>
        <v>0.09</v>
      </c>
      <c r="J106">
        <f>AVERAGE(B106:I106)</f>
        <v>0.16250000000000001</v>
      </c>
      <c r="K106">
        <f>(J97+J106)/2</f>
        <v>0.14250000000000002</v>
      </c>
    </row>
    <row r="108" spans="1:11">
      <c r="B108" s="5" t="s">
        <v>39</v>
      </c>
      <c r="C108" s="5" t="s">
        <v>40</v>
      </c>
      <c r="D108" s="5" t="s">
        <v>41</v>
      </c>
      <c r="E108" s="5" t="s">
        <v>42</v>
      </c>
      <c r="F108" s="5" t="s">
        <v>43</v>
      </c>
      <c r="G108" s="5" t="s">
        <v>44</v>
      </c>
      <c r="H108" s="5" t="s">
        <v>45</v>
      </c>
      <c r="I108" s="2" t="s">
        <v>46</v>
      </c>
      <c r="J108" s="2" t="s">
        <v>47</v>
      </c>
      <c r="K108" s="2" t="s">
        <v>30</v>
      </c>
    </row>
    <row r="109" spans="1:11">
      <c r="A109" t="s">
        <v>8</v>
      </c>
      <c r="B109">
        <f t="shared" ref="B109:E109" si="46">B82/100</f>
        <v>0.13</v>
      </c>
      <c r="C109">
        <f t="shared" si="46"/>
        <v>7.0000000000000007E-2</v>
      </c>
      <c r="D109">
        <f t="shared" si="46"/>
        <v>0.12</v>
      </c>
      <c r="E109">
        <f t="shared" si="46"/>
        <v>0.19</v>
      </c>
      <c r="F109">
        <f t="shared" ref="F109:J113" si="47">F82/100</f>
        <v>0.11</v>
      </c>
      <c r="G109">
        <f t="shared" si="47"/>
        <v>0.22</v>
      </c>
      <c r="H109">
        <f t="shared" si="47"/>
        <v>0.28000000000000003</v>
      </c>
      <c r="I109">
        <f t="shared" si="47"/>
        <v>0.11</v>
      </c>
      <c r="J109">
        <f t="shared" si="47"/>
        <v>0.1</v>
      </c>
      <c r="K109">
        <f>AVERAGE(B109:J109)</f>
        <v>0.14777777777777781</v>
      </c>
    </row>
    <row r="110" spans="1:11">
      <c r="A110" t="s">
        <v>9</v>
      </c>
      <c r="B110">
        <f t="shared" ref="B110:E110" si="48">B83/100</f>
        <v>0.11</v>
      </c>
      <c r="C110">
        <f t="shared" si="48"/>
        <v>0.14000000000000001</v>
      </c>
      <c r="D110">
        <f t="shared" si="48"/>
        <v>0.27</v>
      </c>
      <c r="E110">
        <f t="shared" si="48"/>
        <v>0.23</v>
      </c>
      <c r="F110">
        <f t="shared" si="47"/>
        <v>0.12</v>
      </c>
      <c r="G110">
        <f t="shared" si="47"/>
        <v>0.27</v>
      </c>
      <c r="H110">
        <f t="shared" si="47"/>
        <v>0.2</v>
      </c>
      <c r="I110">
        <f t="shared" si="47"/>
        <v>0.1</v>
      </c>
      <c r="J110">
        <f t="shared" si="47"/>
        <v>0.08</v>
      </c>
      <c r="K110">
        <f t="shared" ref="K110:K113" si="49">AVERAGE(B110:J110)</f>
        <v>0.16888888888888892</v>
      </c>
    </row>
    <row r="111" spans="1:11">
      <c r="A111" t="s">
        <v>34</v>
      </c>
      <c r="B111">
        <f t="shared" ref="B111:E111" si="50">B84/100</f>
        <v>0.11</v>
      </c>
      <c r="C111">
        <f t="shared" si="50"/>
        <v>0.14000000000000001</v>
      </c>
      <c r="D111">
        <f t="shared" si="50"/>
        <v>0.27</v>
      </c>
      <c r="E111">
        <f t="shared" si="50"/>
        <v>0.22</v>
      </c>
      <c r="F111">
        <f t="shared" si="47"/>
        <v>0.12</v>
      </c>
      <c r="G111">
        <f t="shared" si="47"/>
        <v>0.26</v>
      </c>
      <c r="H111">
        <f t="shared" si="47"/>
        <v>0.18</v>
      </c>
      <c r="I111">
        <f t="shared" si="47"/>
        <v>0.1</v>
      </c>
      <c r="J111">
        <f t="shared" si="47"/>
        <v>0.09</v>
      </c>
      <c r="K111">
        <f t="shared" si="49"/>
        <v>0.16555555555555557</v>
      </c>
    </row>
    <row r="112" spans="1:11">
      <c r="A112" t="s">
        <v>11</v>
      </c>
      <c r="B112">
        <f t="shared" ref="B112:E112" si="51">B85/100</f>
        <v>0.1</v>
      </c>
      <c r="C112">
        <f t="shared" si="51"/>
        <v>0.13</v>
      </c>
      <c r="D112">
        <f t="shared" si="51"/>
        <v>0.17</v>
      </c>
      <c r="E112">
        <f t="shared" si="51"/>
        <v>0.2</v>
      </c>
      <c r="F112">
        <f t="shared" si="47"/>
        <v>0.1</v>
      </c>
      <c r="G112">
        <f t="shared" si="47"/>
        <v>0.22</v>
      </c>
      <c r="H112">
        <f t="shared" si="47"/>
        <v>0.21</v>
      </c>
      <c r="I112">
        <f t="shared" si="47"/>
        <v>0.1</v>
      </c>
      <c r="J112">
        <f t="shared" si="47"/>
        <v>0.08</v>
      </c>
      <c r="K112">
        <f t="shared" si="49"/>
        <v>0.14555555555555558</v>
      </c>
    </row>
    <row r="113" spans="1:11">
      <c r="A113" t="s">
        <v>10</v>
      </c>
      <c r="B113">
        <f t="shared" ref="B113:E113" si="52">B86/100</f>
        <v>0.15</v>
      </c>
      <c r="C113">
        <f t="shared" si="52"/>
        <v>0.12</v>
      </c>
      <c r="D113">
        <f t="shared" si="52"/>
        <v>0.14000000000000001</v>
      </c>
      <c r="E113">
        <f t="shared" si="52"/>
        <v>0.26</v>
      </c>
      <c r="F113">
        <f t="shared" si="47"/>
        <v>0.09</v>
      </c>
      <c r="G113">
        <f t="shared" si="47"/>
        <v>0.21</v>
      </c>
      <c r="H113">
        <f t="shared" si="47"/>
        <v>0.25</v>
      </c>
      <c r="I113">
        <f t="shared" si="47"/>
        <v>0.1</v>
      </c>
      <c r="J113">
        <f t="shared" si="47"/>
        <v>0.09</v>
      </c>
      <c r="K113">
        <f t="shared" si="49"/>
        <v>0.15666666666666668</v>
      </c>
    </row>
    <row r="115" spans="1:11">
      <c r="A115" t="s">
        <v>33</v>
      </c>
      <c r="B115">
        <f t="shared" ref="B115:E115" si="53">B88/100</f>
        <v>0.11</v>
      </c>
      <c r="C115">
        <f t="shared" si="53"/>
        <v>0.11</v>
      </c>
      <c r="D115">
        <f t="shared" si="53"/>
        <v>0.14000000000000001</v>
      </c>
      <c r="E115">
        <f t="shared" si="53"/>
        <v>0.27</v>
      </c>
      <c r="F115">
        <f>F88/100</f>
        <v>0.12</v>
      </c>
      <c r="G115">
        <f>G88/100</f>
        <v>0.22</v>
      </c>
      <c r="H115">
        <f>H88/100</f>
        <v>0.26</v>
      </c>
      <c r="I115">
        <f>I88/100</f>
        <v>0.11</v>
      </c>
      <c r="J115">
        <f>J88/100</f>
        <v>0.11</v>
      </c>
      <c r="K115">
        <f>AVERAGE(B115:J115)</f>
        <v>0.16111111111111112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workbookViewId="0">
      <selection activeCell="D61" sqref="D61"/>
    </sheetView>
  </sheetViews>
  <sheetFormatPr defaultRowHeight="15"/>
  <cols>
    <col min="1" max="1" width="15.28515625" customWidth="1"/>
    <col min="2" max="2" width="20.7109375" customWidth="1"/>
    <col min="3" max="4" width="25.85546875" customWidth="1"/>
    <col min="5" max="5" width="14.42578125" customWidth="1"/>
    <col min="6" max="6" width="26.140625" customWidth="1"/>
    <col min="7" max="7" width="20.5703125" customWidth="1"/>
    <col min="8" max="8" width="25.28515625" customWidth="1"/>
    <col min="9" max="9" width="17.5703125" customWidth="1"/>
    <col min="10" max="10" width="14.42578125" customWidth="1"/>
    <col min="11" max="12" width="12.28515625" customWidth="1"/>
    <col min="13" max="13" width="11.85546875" customWidth="1"/>
    <col min="14" max="14" width="7.28515625" customWidth="1"/>
    <col min="15" max="15" width="11.7109375" customWidth="1"/>
    <col min="16" max="16" width="6.7109375" customWidth="1"/>
    <col min="17" max="17" width="5.140625" customWidth="1"/>
    <col min="18" max="18" width="4.85546875" customWidth="1"/>
    <col min="19" max="19" width="5.140625" customWidth="1"/>
    <col min="20" max="20" width="3.140625" customWidth="1"/>
    <col min="21" max="21" width="3.5703125" customWidth="1"/>
    <col min="22" max="23" width="4.7109375" customWidth="1"/>
    <col min="24" max="24" width="5.5703125" customWidth="1"/>
  </cols>
  <sheetData>
    <row r="1" spans="1:13">
      <c r="B1" s="1" t="s">
        <v>36</v>
      </c>
      <c r="C1" s="1" t="s">
        <v>35</v>
      </c>
      <c r="D1" s="2" t="s">
        <v>21</v>
      </c>
      <c r="E1" s="2" t="s">
        <v>10</v>
      </c>
      <c r="F1" s="2" t="s">
        <v>18</v>
      </c>
      <c r="H1" s="1" t="s">
        <v>37</v>
      </c>
    </row>
    <row r="3" spans="1:13">
      <c r="B3" s="1" t="s">
        <v>19</v>
      </c>
      <c r="C3" s="1" t="s">
        <v>20</v>
      </c>
      <c r="D3" s="1" t="s">
        <v>5</v>
      </c>
      <c r="E3" s="1" t="s">
        <v>6</v>
      </c>
      <c r="F3" s="1" t="s">
        <v>0</v>
      </c>
      <c r="G3" s="1" t="s">
        <v>38</v>
      </c>
      <c r="H3" s="2" t="s">
        <v>22</v>
      </c>
      <c r="I3" s="2" t="s">
        <v>24</v>
      </c>
      <c r="J3" s="2" t="s">
        <v>30</v>
      </c>
    </row>
    <row r="4" spans="1:13">
      <c r="A4" t="s">
        <v>8</v>
      </c>
      <c r="B4" s="3">
        <v>59</v>
      </c>
      <c r="C4" s="3">
        <v>68</v>
      </c>
      <c r="D4" s="3">
        <v>51</v>
      </c>
      <c r="E4" s="3">
        <v>49</v>
      </c>
      <c r="F4" s="3">
        <v>71</v>
      </c>
      <c r="G4" s="3">
        <v>37</v>
      </c>
      <c r="H4" s="3">
        <v>60</v>
      </c>
      <c r="I4" s="3">
        <v>78</v>
      </c>
      <c r="J4">
        <f>AVERAGE(B4:I4)</f>
        <v>59.125</v>
      </c>
    </row>
    <row r="5" spans="1:13">
      <c r="A5" t="s">
        <v>9</v>
      </c>
      <c r="B5" s="3">
        <v>65</v>
      </c>
      <c r="C5" s="3">
        <v>62</v>
      </c>
      <c r="D5" s="3">
        <v>45</v>
      </c>
      <c r="E5" s="3">
        <v>48</v>
      </c>
      <c r="F5" s="3">
        <v>77</v>
      </c>
      <c r="G5" s="3">
        <v>35</v>
      </c>
      <c r="H5" s="3">
        <v>59</v>
      </c>
      <c r="I5" s="3">
        <v>75</v>
      </c>
      <c r="J5">
        <f t="shared" ref="J5:J9" si="0">AVERAGE(B5:I5)</f>
        <v>58.25</v>
      </c>
    </row>
    <row r="6" spans="1:13">
      <c r="A6" t="s">
        <v>34</v>
      </c>
      <c r="B6" s="3">
        <v>65</v>
      </c>
      <c r="C6" s="3">
        <v>60</v>
      </c>
      <c r="D6" s="3">
        <v>46</v>
      </c>
      <c r="E6" s="3">
        <v>48</v>
      </c>
      <c r="F6" s="3">
        <v>76</v>
      </c>
      <c r="G6" s="3">
        <v>35</v>
      </c>
      <c r="H6" s="3">
        <v>59</v>
      </c>
      <c r="I6" s="3">
        <v>75</v>
      </c>
      <c r="J6">
        <f t="shared" si="0"/>
        <v>58</v>
      </c>
    </row>
    <row r="7" spans="1:13">
      <c r="A7" t="s">
        <v>11</v>
      </c>
      <c r="B7" s="4">
        <v>80</v>
      </c>
      <c r="C7" s="3">
        <v>70</v>
      </c>
      <c r="D7" s="3">
        <v>53</v>
      </c>
      <c r="E7" s="3">
        <v>59</v>
      </c>
      <c r="F7" s="3">
        <v>79</v>
      </c>
      <c r="G7" s="3">
        <v>40</v>
      </c>
      <c r="H7" s="3">
        <v>66</v>
      </c>
      <c r="I7" s="3">
        <v>70</v>
      </c>
      <c r="J7">
        <f t="shared" si="0"/>
        <v>64.625</v>
      </c>
    </row>
    <row r="8" spans="1:13">
      <c r="A8" t="s">
        <v>10</v>
      </c>
      <c r="B8" s="3">
        <v>76</v>
      </c>
      <c r="C8" s="3">
        <v>73</v>
      </c>
      <c r="D8" s="3">
        <v>60</v>
      </c>
      <c r="E8" s="3">
        <v>58</v>
      </c>
      <c r="F8" s="3">
        <v>84</v>
      </c>
      <c r="G8" s="3">
        <v>38</v>
      </c>
      <c r="H8" s="3">
        <v>60</v>
      </c>
      <c r="I8" s="3">
        <v>80</v>
      </c>
      <c r="J8">
        <f t="shared" si="0"/>
        <v>66.125</v>
      </c>
    </row>
    <row r="9" spans="1:13">
      <c r="A9" t="s">
        <v>29</v>
      </c>
      <c r="B9" s="2">
        <f>MAX(B4:B8)</f>
        <v>80</v>
      </c>
      <c r="C9" s="2">
        <f t="shared" ref="C9:I9" si="1">MAX(C4:C8)</f>
        <v>73</v>
      </c>
      <c r="D9" s="2">
        <f t="shared" si="1"/>
        <v>60</v>
      </c>
      <c r="E9" s="2">
        <f t="shared" si="1"/>
        <v>59</v>
      </c>
      <c r="F9" s="2">
        <f t="shared" si="1"/>
        <v>84</v>
      </c>
      <c r="G9" s="2">
        <f t="shared" si="1"/>
        <v>40</v>
      </c>
      <c r="H9" s="2">
        <f t="shared" si="1"/>
        <v>66</v>
      </c>
      <c r="I9" s="2">
        <f t="shared" si="1"/>
        <v>80</v>
      </c>
      <c r="J9" s="2">
        <f t="shared" si="0"/>
        <v>67.75</v>
      </c>
    </row>
    <row r="10" spans="1:13">
      <c r="A10" t="s">
        <v>33</v>
      </c>
      <c r="B10">
        <v>87</v>
      </c>
      <c r="C10">
        <v>83</v>
      </c>
      <c r="D10">
        <v>72</v>
      </c>
      <c r="E10">
        <v>65</v>
      </c>
      <c r="F10">
        <v>92</v>
      </c>
      <c r="G10">
        <v>41</v>
      </c>
      <c r="H10" s="3">
        <v>64</v>
      </c>
      <c r="I10" s="3">
        <v>88</v>
      </c>
      <c r="J10">
        <f>AVERAGE(B10:I10)</f>
        <v>74</v>
      </c>
    </row>
    <row r="11" spans="1:13">
      <c r="H11" s="3"/>
      <c r="I11" s="3"/>
    </row>
    <row r="12" spans="1:13">
      <c r="J12" s="3"/>
      <c r="K12" s="3"/>
      <c r="L12" s="3"/>
      <c r="M12" s="3"/>
    </row>
    <row r="13" spans="1:13">
      <c r="B13" s="2" t="s">
        <v>12</v>
      </c>
      <c r="C13" s="2" t="s">
        <v>23</v>
      </c>
      <c r="D13" s="2" t="s">
        <v>13</v>
      </c>
      <c r="E13" s="2" t="s">
        <v>17</v>
      </c>
      <c r="F13" s="2" t="s">
        <v>14</v>
      </c>
      <c r="G13" s="2" t="s">
        <v>15</v>
      </c>
      <c r="H13" s="2" t="s">
        <v>25</v>
      </c>
      <c r="I13" s="2" t="s">
        <v>16</v>
      </c>
      <c r="J13" s="2" t="s">
        <v>30</v>
      </c>
      <c r="K13" s="2" t="s">
        <v>31</v>
      </c>
      <c r="L13" s="2" t="s">
        <v>32</v>
      </c>
      <c r="M13" s="3"/>
    </row>
    <row r="14" spans="1:13">
      <c r="A14" t="s">
        <v>8</v>
      </c>
      <c r="B14" s="3">
        <v>41</v>
      </c>
      <c r="C14" s="3">
        <v>42</v>
      </c>
      <c r="D14" s="3">
        <v>77</v>
      </c>
      <c r="E14" s="3">
        <v>76</v>
      </c>
      <c r="F14" s="3">
        <v>81</v>
      </c>
      <c r="G14" s="3">
        <v>62</v>
      </c>
      <c r="H14" s="3">
        <v>76</v>
      </c>
      <c r="I14" s="3">
        <v>70</v>
      </c>
      <c r="J14">
        <f t="shared" ref="J14:J19" si="2">AVERAGE(B14:I14)</f>
        <v>65.625</v>
      </c>
      <c r="K14">
        <f t="shared" ref="K14:K20" si="3">(J14+J4)/2</f>
        <v>62.375</v>
      </c>
      <c r="L14" s="3">
        <f>K20-K14</f>
        <v>15</v>
      </c>
    </row>
    <row r="15" spans="1:13">
      <c r="A15" t="s">
        <v>9</v>
      </c>
      <c r="B15" s="3">
        <v>59</v>
      </c>
      <c r="C15" s="3">
        <v>57</v>
      </c>
      <c r="D15" s="3">
        <v>65</v>
      </c>
      <c r="E15" s="3">
        <v>63</v>
      </c>
      <c r="F15" s="3">
        <v>83</v>
      </c>
      <c r="G15" s="3">
        <v>67</v>
      </c>
      <c r="H15" s="3">
        <v>87</v>
      </c>
      <c r="I15" s="3">
        <v>75</v>
      </c>
      <c r="J15">
        <f t="shared" si="2"/>
        <v>69.5</v>
      </c>
      <c r="K15">
        <f t="shared" si="3"/>
        <v>63.875</v>
      </c>
      <c r="L15" s="3">
        <f>K20-K15</f>
        <v>13.5</v>
      </c>
    </row>
    <row r="16" spans="1:13">
      <c r="A16" t="s">
        <v>34</v>
      </c>
      <c r="B16" s="3">
        <v>57</v>
      </c>
      <c r="C16" s="3">
        <v>57</v>
      </c>
      <c r="D16" s="3">
        <v>64</v>
      </c>
      <c r="E16" s="3">
        <v>63</v>
      </c>
      <c r="F16" s="3">
        <v>83</v>
      </c>
      <c r="G16" s="3">
        <v>68</v>
      </c>
      <c r="H16" s="3">
        <v>87</v>
      </c>
      <c r="I16" s="3">
        <v>75</v>
      </c>
      <c r="J16">
        <f t="shared" si="2"/>
        <v>69.25</v>
      </c>
      <c r="K16">
        <f t="shared" si="3"/>
        <v>63.625</v>
      </c>
      <c r="L16" s="3">
        <f>K20-K16</f>
        <v>13.75</v>
      </c>
    </row>
    <row r="17" spans="1:13">
      <c r="A17" t="s">
        <v>11</v>
      </c>
      <c r="B17" s="3">
        <v>52</v>
      </c>
      <c r="C17" s="3">
        <v>55</v>
      </c>
      <c r="D17" s="3">
        <v>66</v>
      </c>
      <c r="E17" s="3">
        <v>63</v>
      </c>
      <c r="F17" s="3">
        <v>82</v>
      </c>
      <c r="G17" s="3">
        <v>44</v>
      </c>
      <c r="H17" s="3">
        <v>92</v>
      </c>
      <c r="I17" s="3">
        <v>83</v>
      </c>
      <c r="J17">
        <f t="shared" si="2"/>
        <v>67.125</v>
      </c>
      <c r="K17">
        <f t="shared" si="3"/>
        <v>65.875</v>
      </c>
      <c r="L17" s="3">
        <f>K20-K17</f>
        <v>11.5</v>
      </c>
    </row>
    <row r="18" spans="1:13">
      <c r="A18" t="s">
        <v>10</v>
      </c>
      <c r="B18" s="3">
        <v>47</v>
      </c>
      <c r="C18" s="3">
        <v>50</v>
      </c>
      <c r="D18" s="3">
        <v>70</v>
      </c>
      <c r="E18" s="3">
        <v>64</v>
      </c>
      <c r="F18" s="3">
        <v>76</v>
      </c>
      <c r="G18" s="3">
        <v>39</v>
      </c>
      <c r="H18" s="3">
        <v>89</v>
      </c>
      <c r="I18" s="3">
        <v>71</v>
      </c>
      <c r="J18">
        <f t="shared" si="2"/>
        <v>63.25</v>
      </c>
      <c r="K18">
        <f t="shared" si="3"/>
        <v>64.6875</v>
      </c>
      <c r="L18" s="3">
        <f>K20-K18</f>
        <v>12.6875</v>
      </c>
    </row>
    <row r="19" spans="1:13">
      <c r="A19" t="s">
        <v>29</v>
      </c>
      <c r="B19" s="2">
        <f t="shared" ref="B19:I19" si="4">MAX(B14:B18)</f>
        <v>59</v>
      </c>
      <c r="C19" s="2">
        <f t="shared" si="4"/>
        <v>57</v>
      </c>
      <c r="D19" s="2">
        <f t="shared" si="4"/>
        <v>77</v>
      </c>
      <c r="E19" s="2">
        <f t="shared" si="4"/>
        <v>76</v>
      </c>
      <c r="F19" s="2">
        <f t="shared" si="4"/>
        <v>83</v>
      </c>
      <c r="G19" s="2">
        <f t="shared" si="4"/>
        <v>68</v>
      </c>
      <c r="H19" s="2">
        <f t="shared" si="4"/>
        <v>92</v>
      </c>
      <c r="I19" s="2">
        <f t="shared" si="4"/>
        <v>83</v>
      </c>
      <c r="J19" s="2">
        <f t="shared" si="2"/>
        <v>74.375</v>
      </c>
      <c r="K19" s="2">
        <f t="shared" si="3"/>
        <v>71.0625</v>
      </c>
      <c r="L19" s="5">
        <f>K20-K19</f>
        <v>6.3125</v>
      </c>
    </row>
    <row r="20" spans="1:13">
      <c r="A20" t="s">
        <v>33</v>
      </c>
      <c r="B20" s="3">
        <v>61</v>
      </c>
      <c r="C20" s="3">
        <v>66</v>
      </c>
      <c r="D20" s="3">
        <v>77</v>
      </c>
      <c r="E20" s="3">
        <v>82</v>
      </c>
      <c r="F20" s="3">
        <v>86</v>
      </c>
      <c r="G20" s="3">
        <v>84</v>
      </c>
      <c r="H20" s="3">
        <v>94</v>
      </c>
      <c r="I20" s="3">
        <v>96</v>
      </c>
      <c r="J20">
        <f>AVERAGE(B20:I20)</f>
        <v>80.75</v>
      </c>
      <c r="K20">
        <f t="shared" si="3"/>
        <v>77.375</v>
      </c>
      <c r="L20" s="3"/>
    </row>
    <row r="21" spans="1:13">
      <c r="B21" s="3"/>
      <c r="C21" s="3"/>
      <c r="D21" s="3"/>
      <c r="E21" s="3"/>
      <c r="F21" s="3"/>
      <c r="G21" s="3"/>
      <c r="H21" s="3"/>
      <c r="I21" s="3"/>
      <c r="J21" s="3"/>
      <c r="M21" s="3"/>
    </row>
    <row r="22" spans="1:1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B23" s="1" t="str">
        <f t="shared" ref="B23:F23" si="5">B3</f>
        <v>Bac 5S   rRNA</v>
      </c>
      <c r="C23" s="1" t="str">
        <f t="shared" si="5"/>
        <v>Euk 5S   rRNA</v>
      </c>
      <c r="D23" s="1" t="str">
        <f t="shared" si="5"/>
        <v>Bac 16S rRNA</v>
      </c>
      <c r="E23" s="1" t="str">
        <f t="shared" si="5"/>
        <v>Bac 23S rRNA</v>
      </c>
      <c r="F23" s="1" t="str">
        <f t="shared" si="5"/>
        <v>tRNA</v>
      </c>
      <c r="G23" s="1" t="str">
        <f>G3</f>
        <v>Euk 16S rRNA</v>
      </c>
      <c r="H23" s="1" t="str">
        <f t="shared" ref="H23:I23" si="6">H3</f>
        <v>RNase P A</v>
      </c>
      <c r="I23" s="1" t="str">
        <f t="shared" si="6"/>
        <v>Bac    SRP</v>
      </c>
      <c r="J23" s="3"/>
      <c r="K23" s="3"/>
      <c r="L23" s="3"/>
      <c r="M23" s="3"/>
    </row>
    <row r="24" spans="1:13">
      <c r="A24" t="s">
        <v>8</v>
      </c>
      <c r="B24">
        <f>B4/100</f>
        <v>0.59</v>
      </c>
      <c r="C24">
        <f t="shared" ref="C24:F24" si="7">C4/100</f>
        <v>0.68</v>
      </c>
      <c r="D24">
        <f t="shared" si="7"/>
        <v>0.51</v>
      </c>
      <c r="E24">
        <f t="shared" si="7"/>
        <v>0.49</v>
      </c>
      <c r="F24">
        <f t="shared" si="7"/>
        <v>0.71</v>
      </c>
      <c r="G24">
        <f>G4/100</f>
        <v>0.37</v>
      </c>
      <c r="H24">
        <f t="shared" ref="H24:I28" si="8">H4/100</f>
        <v>0.6</v>
      </c>
      <c r="I24">
        <f t="shared" si="8"/>
        <v>0.78</v>
      </c>
      <c r="K24" s="3"/>
      <c r="L24" s="3"/>
      <c r="M24" s="3"/>
    </row>
    <row r="25" spans="1:13">
      <c r="A25" t="s">
        <v>9</v>
      </c>
      <c r="B25">
        <f t="shared" ref="B25:F28" si="9">B5/100</f>
        <v>0.65</v>
      </c>
      <c r="C25">
        <f t="shared" si="9"/>
        <v>0.62</v>
      </c>
      <c r="D25">
        <f t="shared" si="9"/>
        <v>0.45</v>
      </c>
      <c r="E25">
        <f t="shared" si="9"/>
        <v>0.48</v>
      </c>
      <c r="F25">
        <f t="shared" si="9"/>
        <v>0.77</v>
      </c>
      <c r="G25">
        <f>G5/100</f>
        <v>0.35</v>
      </c>
      <c r="H25">
        <f t="shared" si="8"/>
        <v>0.59</v>
      </c>
      <c r="I25">
        <f t="shared" si="8"/>
        <v>0.75</v>
      </c>
      <c r="K25" s="3"/>
      <c r="L25" s="3"/>
      <c r="M25" s="3"/>
    </row>
    <row r="26" spans="1:13">
      <c r="A26" t="s">
        <v>34</v>
      </c>
      <c r="B26">
        <f t="shared" si="9"/>
        <v>0.65</v>
      </c>
      <c r="C26">
        <f t="shared" si="9"/>
        <v>0.6</v>
      </c>
      <c r="D26">
        <f t="shared" si="9"/>
        <v>0.46</v>
      </c>
      <c r="E26">
        <f t="shared" si="9"/>
        <v>0.48</v>
      </c>
      <c r="F26">
        <f t="shared" si="9"/>
        <v>0.76</v>
      </c>
      <c r="G26">
        <f>G6/100</f>
        <v>0.35</v>
      </c>
      <c r="H26">
        <f t="shared" si="8"/>
        <v>0.59</v>
      </c>
      <c r="I26">
        <f t="shared" si="8"/>
        <v>0.75</v>
      </c>
      <c r="K26" s="3"/>
      <c r="L26" s="3"/>
      <c r="M26" s="3"/>
    </row>
    <row r="27" spans="1:13">
      <c r="A27" t="s">
        <v>11</v>
      </c>
      <c r="B27">
        <f t="shared" si="9"/>
        <v>0.8</v>
      </c>
      <c r="C27">
        <f t="shared" si="9"/>
        <v>0.7</v>
      </c>
      <c r="D27">
        <f t="shared" si="9"/>
        <v>0.53</v>
      </c>
      <c r="E27">
        <f t="shared" si="9"/>
        <v>0.59</v>
      </c>
      <c r="F27">
        <f t="shared" si="9"/>
        <v>0.79</v>
      </c>
      <c r="G27">
        <f>G7/100</f>
        <v>0.4</v>
      </c>
      <c r="H27">
        <f t="shared" si="8"/>
        <v>0.66</v>
      </c>
      <c r="I27">
        <f t="shared" si="8"/>
        <v>0.7</v>
      </c>
      <c r="K27" s="3"/>
      <c r="L27" s="3"/>
      <c r="M27" s="3"/>
    </row>
    <row r="28" spans="1:13">
      <c r="A28" t="s">
        <v>10</v>
      </c>
      <c r="B28">
        <f t="shared" si="9"/>
        <v>0.76</v>
      </c>
      <c r="C28">
        <f t="shared" si="9"/>
        <v>0.73</v>
      </c>
      <c r="D28">
        <f t="shared" si="9"/>
        <v>0.6</v>
      </c>
      <c r="E28">
        <f t="shared" si="9"/>
        <v>0.57999999999999996</v>
      </c>
      <c r="F28">
        <f t="shared" si="9"/>
        <v>0.84</v>
      </c>
      <c r="G28">
        <f>G8/100</f>
        <v>0.38</v>
      </c>
      <c r="H28">
        <f t="shared" si="8"/>
        <v>0.6</v>
      </c>
      <c r="I28">
        <f t="shared" si="8"/>
        <v>0.8</v>
      </c>
      <c r="K28" s="3"/>
      <c r="L28" s="3"/>
      <c r="M28" s="3"/>
    </row>
    <row r="30" spans="1:13">
      <c r="A30" t="s">
        <v>33</v>
      </c>
      <c r="B30">
        <f t="shared" ref="B30:I30" si="10">B10/100</f>
        <v>0.87</v>
      </c>
      <c r="C30">
        <f t="shared" si="10"/>
        <v>0.83</v>
      </c>
      <c r="D30">
        <f t="shared" si="10"/>
        <v>0.72</v>
      </c>
      <c r="E30">
        <f t="shared" si="10"/>
        <v>0.65</v>
      </c>
      <c r="F30">
        <f t="shared" si="10"/>
        <v>0.92</v>
      </c>
      <c r="G30">
        <f t="shared" si="10"/>
        <v>0.41</v>
      </c>
      <c r="H30">
        <f t="shared" si="10"/>
        <v>0.64</v>
      </c>
      <c r="I30">
        <f t="shared" si="10"/>
        <v>0.88</v>
      </c>
    </row>
    <row r="32" spans="1:13">
      <c r="B32" s="3"/>
      <c r="C32" s="3"/>
      <c r="D32" s="3"/>
      <c r="E32" s="3"/>
      <c r="F32" s="3"/>
      <c r="G32" s="3"/>
      <c r="H32" s="3"/>
      <c r="I32" s="3"/>
    </row>
    <row r="33" spans="1:10">
      <c r="B33" s="1" t="str">
        <f t="shared" ref="B33:I33" si="11">B13</f>
        <v>U1</v>
      </c>
      <c r="C33" s="1" t="str">
        <f t="shared" si="11"/>
        <v>HCV IRES</v>
      </c>
      <c r="D33" s="1" t="str">
        <f t="shared" si="11"/>
        <v>ykok</v>
      </c>
      <c r="E33" s="1" t="str">
        <f t="shared" si="11"/>
        <v>TPP</v>
      </c>
      <c r="F33" s="1" t="str">
        <f t="shared" si="11"/>
        <v>SAM</v>
      </c>
      <c r="G33" s="1" t="str">
        <f t="shared" si="11"/>
        <v>IRE</v>
      </c>
      <c r="H33" s="1" t="str">
        <f t="shared" si="11"/>
        <v>HIV   DIS</v>
      </c>
      <c r="I33" s="1" t="str">
        <f t="shared" si="11"/>
        <v>UnaL2</v>
      </c>
    </row>
    <row r="34" spans="1:10">
      <c r="A34" t="s">
        <v>8</v>
      </c>
      <c r="B34">
        <f t="shared" ref="B34:I38" si="12">B14/100</f>
        <v>0.41</v>
      </c>
      <c r="C34">
        <f t="shared" si="12"/>
        <v>0.42</v>
      </c>
      <c r="D34">
        <f t="shared" si="12"/>
        <v>0.77</v>
      </c>
      <c r="E34">
        <f t="shared" si="12"/>
        <v>0.76</v>
      </c>
      <c r="F34">
        <f t="shared" si="12"/>
        <v>0.81</v>
      </c>
      <c r="G34">
        <f t="shared" si="12"/>
        <v>0.62</v>
      </c>
      <c r="H34">
        <f t="shared" si="12"/>
        <v>0.76</v>
      </c>
      <c r="I34">
        <f t="shared" si="12"/>
        <v>0.7</v>
      </c>
    </row>
    <row r="35" spans="1:10">
      <c r="A35" t="s">
        <v>9</v>
      </c>
      <c r="B35">
        <f t="shared" si="12"/>
        <v>0.59</v>
      </c>
      <c r="C35">
        <f t="shared" si="12"/>
        <v>0.56999999999999995</v>
      </c>
      <c r="D35">
        <f t="shared" si="12"/>
        <v>0.65</v>
      </c>
      <c r="E35">
        <f t="shared" si="12"/>
        <v>0.63</v>
      </c>
      <c r="F35">
        <f t="shared" si="12"/>
        <v>0.83</v>
      </c>
      <c r="G35">
        <f t="shared" si="12"/>
        <v>0.67</v>
      </c>
      <c r="H35">
        <f t="shared" si="12"/>
        <v>0.87</v>
      </c>
      <c r="I35">
        <f t="shared" si="12"/>
        <v>0.75</v>
      </c>
    </row>
    <row r="36" spans="1:10">
      <c r="A36" t="s">
        <v>34</v>
      </c>
      <c r="B36">
        <f t="shared" si="12"/>
        <v>0.56999999999999995</v>
      </c>
      <c r="C36">
        <f t="shared" si="12"/>
        <v>0.56999999999999995</v>
      </c>
      <c r="D36">
        <f t="shared" si="12"/>
        <v>0.64</v>
      </c>
      <c r="E36">
        <f t="shared" si="12"/>
        <v>0.63</v>
      </c>
      <c r="F36">
        <f t="shared" si="12"/>
        <v>0.83</v>
      </c>
      <c r="G36">
        <f t="shared" si="12"/>
        <v>0.68</v>
      </c>
      <c r="H36">
        <f t="shared" si="12"/>
        <v>0.87</v>
      </c>
      <c r="I36">
        <f t="shared" si="12"/>
        <v>0.75</v>
      </c>
    </row>
    <row r="37" spans="1:10">
      <c r="A37" t="s">
        <v>11</v>
      </c>
      <c r="B37">
        <f t="shared" si="12"/>
        <v>0.52</v>
      </c>
      <c r="C37">
        <f t="shared" si="12"/>
        <v>0.55000000000000004</v>
      </c>
      <c r="D37">
        <f t="shared" si="12"/>
        <v>0.66</v>
      </c>
      <c r="E37">
        <f t="shared" si="12"/>
        <v>0.63</v>
      </c>
      <c r="F37">
        <f t="shared" si="12"/>
        <v>0.82</v>
      </c>
      <c r="G37">
        <f t="shared" si="12"/>
        <v>0.44</v>
      </c>
      <c r="H37">
        <f t="shared" si="12"/>
        <v>0.92</v>
      </c>
      <c r="I37">
        <f t="shared" si="12"/>
        <v>0.83</v>
      </c>
    </row>
    <row r="38" spans="1:10">
      <c r="A38" t="s">
        <v>10</v>
      </c>
      <c r="B38">
        <f t="shared" si="12"/>
        <v>0.47</v>
      </c>
      <c r="C38">
        <f t="shared" si="12"/>
        <v>0.5</v>
      </c>
      <c r="D38">
        <f t="shared" si="12"/>
        <v>0.7</v>
      </c>
      <c r="E38">
        <f t="shared" si="12"/>
        <v>0.64</v>
      </c>
      <c r="F38">
        <f t="shared" si="12"/>
        <v>0.76</v>
      </c>
      <c r="G38">
        <f t="shared" si="12"/>
        <v>0.39</v>
      </c>
      <c r="H38">
        <f t="shared" si="12"/>
        <v>0.89</v>
      </c>
      <c r="I38">
        <f t="shared" si="12"/>
        <v>0.71</v>
      </c>
    </row>
    <row r="40" spans="1:10">
      <c r="A40" t="s">
        <v>33</v>
      </c>
      <c r="B40">
        <f t="shared" ref="B40:I40" si="13">B20/100</f>
        <v>0.61</v>
      </c>
      <c r="C40">
        <f t="shared" si="13"/>
        <v>0.66</v>
      </c>
      <c r="D40">
        <f t="shared" si="13"/>
        <v>0.77</v>
      </c>
      <c r="E40">
        <f t="shared" si="13"/>
        <v>0.82</v>
      </c>
      <c r="F40">
        <f t="shared" si="13"/>
        <v>0.86</v>
      </c>
      <c r="G40">
        <f t="shared" si="13"/>
        <v>0.84</v>
      </c>
      <c r="H40">
        <f t="shared" si="13"/>
        <v>0.94</v>
      </c>
      <c r="I40">
        <f t="shared" si="13"/>
        <v>0.96</v>
      </c>
    </row>
    <row r="42" spans="1:10">
      <c r="B42" s="1"/>
      <c r="C42" s="1"/>
      <c r="D42" s="1"/>
      <c r="E42" s="1"/>
      <c r="F42" s="1"/>
      <c r="G42" s="1"/>
      <c r="H42" s="2"/>
      <c r="I42" s="2"/>
      <c r="J42" s="2"/>
    </row>
    <row r="51" spans="2:11">
      <c r="B51" s="2"/>
      <c r="C51" s="2"/>
      <c r="D51" s="2"/>
      <c r="E51" s="2"/>
      <c r="F51" s="2"/>
      <c r="G51" s="2"/>
      <c r="H51" s="2"/>
      <c r="I51" s="2"/>
    </row>
    <row r="60" spans="2:11">
      <c r="B60" s="1"/>
      <c r="C60" s="1"/>
      <c r="D60" s="1"/>
      <c r="E60" s="1"/>
      <c r="F60" s="1"/>
      <c r="G60" s="1"/>
      <c r="H60" s="2"/>
      <c r="I60" s="2"/>
      <c r="J60" s="2"/>
      <c r="K60" s="2"/>
    </row>
    <row r="69" spans="2:11">
      <c r="B69" s="2"/>
      <c r="C69" s="2"/>
      <c r="D69" s="2"/>
      <c r="E69" s="2"/>
      <c r="F69" s="2"/>
      <c r="G69" s="2"/>
      <c r="H69" s="2"/>
      <c r="I69" s="2"/>
      <c r="J69" s="2"/>
      <c r="K6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13</vt:i4>
      </vt:variant>
    </vt:vector>
  </HeadingPairs>
  <TitlesOfParts>
    <vt:vector size="17" baseType="lpstr">
      <vt:lpstr>HPILResults</vt:lpstr>
      <vt:lpstr>AggHPILResults</vt:lpstr>
      <vt:lpstr>ProgramComp</vt:lpstr>
      <vt:lpstr>ProgramComp8020</vt:lpstr>
      <vt:lpstr>HPIL1</vt:lpstr>
      <vt:lpstr>HPIL2</vt:lpstr>
      <vt:lpstr>AggHPIL1</vt:lpstr>
      <vt:lpstr>AggHPIL2</vt:lpstr>
      <vt:lpstr>AggHPIL3</vt:lpstr>
      <vt:lpstr>Comp1</vt:lpstr>
      <vt:lpstr>Comp2</vt:lpstr>
      <vt:lpstr>Comp3</vt:lpstr>
      <vt:lpstr>CompStdDev1</vt:lpstr>
      <vt:lpstr>CompStdDev2</vt:lpstr>
      <vt:lpstr>CompStdDev3</vt:lpstr>
      <vt:lpstr>Comp80201</vt:lpstr>
      <vt:lpstr>Comp80202</vt:lpstr>
    </vt:vector>
  </TitlesOfParts>
  <Company>UT Austin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Gutell Lab</dc:creator>
  <cp:lastModifiedBy>David</cp:lastModifiedBy>
  <cp:lastPrinted>2011-05-01T03:38:59Z</cp:lastPrinted>
  <dcterms:created xsi:type="dcterms:W3CDTF">2010-06-01T17:22:11Z</dcterms:created>
  <dcterms:modified xsi:type="dcterms:W3CDTF">2011-08-12T19:11:47Z</dcterms:modified>
</cp:coreProperties>
</file>